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15" yWindow="-15" windowWidth="10305" windowHeight="8580" tabRatio="731" firstSheet="5" activeTab="5"/>
  </bookViews>
  <sheets>
    <sheet name="kody_okresu" sheetId="23" state="hidden" r:id="rId1"/>
    <sheet name="List1" sheetId="22" state="hidden" r:id="rId2"/>
    <sheet name="Algoico" sheetId="45" state="hidden" r:id="rId3"/>
    <sheet name="Přehled" sheetId="42" state="hidden" r:id="rId4"/>
    <sheet name="Legenda " sheetId="44" state="hidden" r:id="rId5"/>
    <sheet name="Žádost" sheetId="58" r:id="rId6"/>
    <sheet name="Grantový program" sheetId="56" r:id="rId7"/>
    <sheet name="Vyúčtování" sheetId="59" r:id="rId8"/>
  </sheets>
  <definedNames>
    <definedName name="_xlnm.Print_Area" localSheetId="6">'Grantový program'!$A$2:$F$25</definedName>
    <definedName name="_xlnm.Print_Area" localSheetId="4">'Legenda '!$A$1:$A$545</definedName>
    <definedName name="_xlnm.Print_Area" localSheetId="3">Přehled!$A$1:$C$91</definedName>
    <definedName name="TABULKA_1">#N/A</definedName>
    <definedName name="TABULKA_2">#N/A</definedName>
    <definedName name="VSTUPY_1">#N/A</definedName>
    <definedName name="VSTUPY_2">#N/A</definedName>
  </definedNames>
  <calcPr calcId="145621"/>
</workbook>
</file>

<file path=xl/calcChain.xml><?xml version="1.0" encoding="utf-8"?>
<calcChain xmlns="http://schemas.openxmlformats.org/spreadsheetml/2006/main">
  <c r="C12" i="45"/>
  <c r="H9"/>
  <c r="N17" s="1"/>
  <c r="J10"/>
  <c r="H11" s="1"/>
  <c r="L8"/>
  <c r="L17"/>
  <c r="C15"/>
  <c r="F13" s="1"/>
  <c r="H5" i="23"/>
  <c r="H6"/>
  <c r="H7"/>
  <c r="H8"/>
  <c r="H9"/>
  <c r="H10"/>
  <c r="H11"/>
  <c r="H12"/>
  <c r="H13"/>
  <c r="H14"/>
  <c r="H15"/>
  <c r="H16"/>
  <c r="H17"/>
  <c r="H18"/>
  <c r="H19"/>
  <c r="H20"/>
  <c r="H21"/>
  <c r="H22"/>
  <c r="H23"/>
  <c r="H24"/>
  <c r="H25"/>
  <c r="H26"/>
  <c r="H27"/>
  <c r="H28"/>
  <c r="H29"/>
  <c r="H30"/>
  <c r="H31"/>
  <c r="H32"/>
  <c r="H33"/>
  <c r="H34"/>
  <c r="H35"/>
  <c r="H36"/>
  <c r="H37"/>
  <c r="H38"/>
  <c r="H39"/>
  <c r="H40"/>
  <c r="H41"/>
  <c r="H42"/>
  <c r="H43"/>
  <c r="H44"/>
  <c r="H45"/>
  <c r="H46"/>
  <c r="H47"/>
  <c r="H48"/>
  <c r="H49"/>
  <c r="H50"/>
  <c r="H51"/>
  <c r="H52"/>
  <c r="H53"/>
  <c r="H54"/>
  <c r="H55"/>
  <c r="H56"/>
  <c r="H57"/>
  <c r="H58"/>
  <c r="H59"/>
  <c r="H60"/>
  <c r="H61"/>
  <c r="H62"/>
  <c r="H63"/>
  <c r="H64"/>
  <c r="H65"/>
  <c r="H66"/>
  <c r="H67"/>
  <c r="H68"/>
  <c r="H69"/>
  <c r="H70"/>
  <c r="H71"/>
  <c r="H72"/>
  <c r="H73"/>
  <c r="H74"/>
  <c r="H75"/>
  <c r="H76"/>
  <c r="H77"/>
  <c r="H78"/>
  <c r="H79"/>
  <c r="H80"/>
  <c r="H81"/>
  <c r="H82"/>
  <c r="H83"/>
  <c r="H84"/>
  <c r="H85"/>
  <c r="H86"/>
  <c r="H87"/>
  <c r="H88"/>
  <c r="H89"/>
  <c r="H90"/>
  <c r="H91"/>
  <c r="H92"/>
  <c r="H93"/>
  <c r="H94"/>
  <c r="H95"/>
  <c r="H96"/>
  <c r="H97"/>
  <c r="H98"/>
  <c r="H99"/>
  <c r="H100"/>
  <c r="H101"/>
  <c r="H102"/>
  <c r="H103"/>
  <c r="H104"/>
  <c r="H105"/>
  <c r="H106"/>
  <c r="H107"/>
  <c r="H108"/>
  <c r="H109"/>
  <c r="H110"/>
  <c r="H4"/>
  <c r="F17" i="45" l="1"/>
  <c r="F19"/>
  <c r="F21"/>
  <c r="F23"/>
  <c r="F15"/>
  <c r="F18"/>
  <c r="F20"/>
  <c r="F22"/>
  <c r="F24"/>
  <c r="F25" s="1"/>
  <c r="G18" l="1"/>
  <c r="H18"/>
  <c r="H19"/>
  <c r="G19"/>
  <c r="H17"/>
  <c r="G17"/>
  <c r="G25" s="1"/>
  <c r="G22"/>
  <c r="H22"/>
  <c r="H23"/>
  <c r="G23"/>
  <c r="G20"/>
  <c r="H20"/>
  <c r="G21"/>
  <c r="H21"/>
  <c r="H27" l="1"/>
  <c r="I27" s="1"/>
  <c r="F28" s="1"/>
  <c r="D21" s="1"/>
  <c r="H25"/>
</calcChain>
</file>

<file path=xl/sharedStrings.xml><?xml version="1.0" encoding="utf-8"?>
<sst xmlns="http://schemas.openxmlformats.org/spreadsheetml/2006/main" count="1323" uniqueCount="970">
  <si>
    <t xml:space="preserve"> 8146 2  Individuálně posuzované výdaje státního rozpočtu - převod do následujícího roku ( - , +)</t>
  </si>
  <si>
    <t xml:space="preserve"> Uvádí se převody individuální dotace do následujícího roku stejným způsobem jako v řádcích  8144 2 a 8145 2.</t>
  </si>
  <si>
    <t xml:space="preserve"> 8146 S   Individuální dotace (výdaje) státního rozpočtu</t>
  </si>
  <si>
    <t xml:space="preserve"> Součet řádků 8146 1 + 8146 2 </t>
  </si>
  <si>
    <t xml:space="preserve"> 8147 1  Dotace z fondu životního prostředí</t>
  </si>
  <si>
    <t xml:space="preserve"> Uvádí se dotace poskytnuté ze Státního fondu životního prostředí.</t>
  </si>
  <si>
    <t xml:space="preserve"> 8147 2  Dotace z fondu dopravy</t>
  </si>
  <si>
    <t xml:space="preserve"> Uvádí se dotace poskytnuté ze Státního fondu dopravy.</t>
  </si>
  <si>
    <t xml:space="preserve"> 8147 3  Dotace z fondu bydlení</t>
  </si>
  <si>
    <t xml:space="preserve"> Uvádí se dotace poskytnuté ze Státního fondu bydlení.</t>
  </si>
  <si>
    <t>6.</t>
  </si>
  <si>
    <t xml:space="preserve">8. Při schvalování grantu budou preferovány projekty vedoucí k reprezentaci a propagaci Svazku nejen v regionu, ale i mimo něj. </t>
  </si>
  <si>
    <t>14. Žadatel, který grant obdrží, je povinen umožnit pověřeným pracovníkům členských obcí Svazku a členům kontrolní komise Svazku nahlédnout do svých účetních dokladů za účelem kontroly správného použití grantu.</t>
  </si>
  <si>
    <t>Prezentace na internetu:</t>
  </si>
  <si>
    <t>5. Dotace bude poskytnuta pouze na realizaci projektu - nebude poskytována na běžnou činnost žadatele, na nákup nemovitostí, DHIM, OON apod.</t>
  </si>
  <si>
    <t>10. Výbor Svazku si může vyžádat doplnění chybějících údajů.</t>
  </si>
  <si>
    <t xml:space="preserve">11. Každý žadatel může požádat o grant pouze na jeden projekt. </t>
  </si>
  <si>
    <t xml:space="preserve">12. Na poskytnutí grantu není právní nárok. </t>
  </si>
  <si>
    <t xml:space="preserve">13. O použití schváleného grantu bude uzavřena smlouva se Svazkem. </t>
  </si>
  <si>
    <t>16. Příjemce grantu je povinen vhodným způsobem informovat veřejnost, že projekt je realizován s finanční pomocí Svazku. Doklad o informování (fotografie, kopie informace z místního tisku, novin, plakátu apod.) musí být předložen současně s vyúčtováním grantu.</t>
  </si>
  <si>
    <t xml:space="preserve">19. V případě nedodržení pravidel bude Svazek vymáhat dotaci zpět. </t>
  </si>
  <si>
    <t>Základní informace - vyplňuje SOJH</t>
  </si>
  <si>
    <t>Číslo smlouvy</t>
  </si>
  <si>
    <t>Termín projednání</t>
  </si>
  <si>
    <t>Organizace</t>
  </si>
  <si>
    <t>a) nemá žádné závazky ke svazku</t>
  </si>
  <si>
    <t>e) souhlasí se zveřejněním svého názvu/jména, názvu projektu a v případě poskytnutí podpory i výše této podpory na internetových stránkách SOJH</t>
  </si>
  <si>
    <t>Počet členů</t>
  </si>
  <si>
    <t>2.5.</t>
  </si>
  <si>
    <t>2.7.</t>
  </si>
  <si>
    <t>Procentuální podíl (vlastní):</t>
  </si>
  <si>
    <t>Procentuální podíl (SOJH):</t>
  </si>
  <si>
    <t>4. V případě, že se žadatel dělí na nižší organizační složky, nebude na žádosti nižších složek brán zřetel (např. oddíly tělovýchovných jednot, apod.).</t>
  </si>
  <si>
    <t xml:space="preserve"> 8147 9  Dotace z jiných státních fondů </t>
  </si>
  <si>
    <t xml:space="preserve"> Uvádí se dotace poskytnuté z jiných než výše uvedených státních fondů</t>
  </si>
  <si>
    <t xml:space="preserve"> 8147 S  Dotace poskytnuté ze státních fondů </t>
  </si>
  <si>
    <t xml:space="preserve"> Součet řádků 8147 1 + 8147 2 + 8147 3 + 8147 9</t>
  </si>
  <si>
    <t xml:space="preserve"> 8148 1   Dotace z rozpočtu obce</t>
  </si>
  <si>
    <t xml:space="preserve"> Dotace poskytnutá z rozpočtu obce</t>
  </si>
  <si>
    <t xml:space="preserve"> 8148 2   Dotace z rozpočtu okresu </t>
  </si>
  <si>
    <t xml:space="preserve"> Dotace poskytnutá z rozpočtu okresu (okresního úřadu)</t>
  </si>
  <si>
    <t xml:space="preserve"> 8148 3   Dotace z rozpočtu kraje</t>
  </si>
  <si>
    <t xml:space="preserve"> Dotace poskytnutá z rozpočtu kraje (krajského úřadu)</t>
  </si>
  <si>
    <t xml:space="preserve"> 8148 S  Dotace poskytnuté z územních rozpočtů</t>
  </si>
  <si>
    <t xml:space="preserve"> Součet řádků 8148 1 + 8148 2 + 8148 3</t>
  </si>
  <si>
    <t xml:space="preserve"> 8149 1    Příspěvky přijaté na sdruženou akci</t>
  </si>
  <si>
    <t xml:space="preserve"> Uvádí se příspěvky od jiných investorů na základě smlouvy o sdružení finančních prostředků.</t>
  </si>
  <si>
    <t xml:space="preserve"> 8149 2   Dodavatelské úvěry</t>
  </si>
  <si>
    <t xml:space="preserve"> Uvádí se přijaté dodavatelské úvěry tj.úvěry,které budou poskytnuty v rámci smluv o energetických službách v systé-</t>
  </si>
  <si>
    <t xml:space="preserve"> mu EPC (Energy performance contracting) uzavíraných podle metodických pokynů "Aplikace metody EPC ve veřej-</t>
  </si>
  <si>
    <t xml:space="preserve"> ném sektoru" vydaných MPO v roce 1999,nebo dodavatelských úvěrů jejichž přijetí bude předem odsouhlaseno MF. </t>
  </si>
  <si>
    <t xml:space="preserve"> 8149 9   Jiné cizí zdroje tuzemské</t>
  </si>
  <si>
    <t xml:space="preserve"> Uvádí se finanční zdroje,které nelze zařadit do řádků 8149 1 až 8149 2.</t>
  </si>
  <si>
    <t xml:space="preserve"> 8149 S  Jiné cizí zdroje tuzemské výše neuvedené</t>
  </si>
  <si>
    <t xml:space="preserve"> Součet řádků 8149 1 + 8149 2 + 8149 9</t>
  </si>
  <si>
    <t xml:space="preserve"> 8151 1    Dotace z fondu PHARE</t>
  </si>
  <si>
    <t xml:space="preserve"> Uvádí se dotace poskytnuté z předvstupního fondu EU - PHARE</t>
  </si>
  <si>
    <t xml:space="preserve"> 8151 2    Dotace z fondu SAPARD</t>
  </si>
  <si>
    <t xml:space="preserve"> Uvádí se dotace poskytnuté z předvstupního fondu EU - SAPARD</t>
  </si>
  <si>
    <t xml:space="preserve"> 8151 3    Dotace z fondu ISPA</t>
  </si>
  <si>
    <t xml:space="preserve"> Uvádí se dotace poskytnuté z předvstupního fondu EU - ISPA</t>
  </si>
  <si>
    <t xml:space="preserve"> 8151 4    Dotace z kohezního fondu EU</t>
  </si>
  <si>
    <t xml:space="preserve"> 8151 5    Dotace ze strukturálních fondů EU</t>
  </si>
  <si>
    <t xml:space="preserve"> Uvádí se dotace poskytnuté ze strukturálních fondů EU </t>
  </si>
  <si>
    <t xml:space="preserve"> 8151 9    Dotace z jiných fondů EU </t>
  </si>
  <si>
    <t xml:space="preserve"> Uvádí se prostředky poskytnuté jinými než výše uvedenými fondy EU </t>
  </si>
  <si>
    <t xml:space="preserve"> 8151 S  Dotace poskytnuté z fondů EU </t>
  </si>
  <si>
    <t xml:space="preserve"> 8133 1   Příspěvky poskytnuté na sdruženou akci</t>
  </si>
  <si>
    <t xml:space="preserve"> 8133 2  Splátky dodavatelských úvěrů</t>
  </si>
  <si>
    <t xml:space="preserve"> 8133 9  Ostatní investiční potřeby výše neuvedené</t>
  </si>
  <si>
    <t xml:space="preserve"> 8133 S  Ostatní investiční potřeby </t>
  </si>
  <si>
    <t xml:space="preserve"> Součet řádků 8151 1 + 8151 2 + 8151 3 + 8151 4 + 8151 5 + 8151 9</t>
  </si>
  <si>
    <t xml:space="preserve"> 8152 1    Dotace z fondů NATO na bezpečnostní investice</t>
  </si>
  <si>
    <t xml:space="preserve"> Uvádí se prostředky poskytnuté členskými zeměmi na financování bezpečnostních investic schválených orgány NATO.</t>
  </si>
  <si>
    <t xml:space="preserve"> 8152 9    Dotace z jiných fondů NATO</t>
  </si>
  <si>
    <t xml:space="preserve"> Uvádí se prostředky poskytnuté jinými než výše uvedenými fondy NATO</t>
  </si>
  <si>
    <t xml:space="preserve"> 8152 S  Dotace poskytnuté z fondů NATO </t>
  </si>
  <si>
    <t xml:space="preserve"> Součet řádků 8152 1 + 8152 9</t>
  </si>
  <si>
    <t xml:space="preserve"> 8159      Jiné zahraniční zdroje výše neuvedené</t>
  </si>
  <si>
    <t xml:space="preserve"> Uvádí se zdroje ze zahraničí, které nelze zařadit do výše uvedených řádků.</t>
  </si>
  <si>
    <t xml:space="preserve"> Součet řádků 8140 +8141 +8142 +8143S +8144S +8145 S +8146S +8147S +8148S +8149S +8151S +8152S + 8159</t>
  </si>
  <si>
    <t xml:space="preserve"> 8221 1  Náklady inženýrské činnosti</t>
  </si>
  <si>
    <t xml:space="preserve"> Uvádí se náklady služeb podle mandátních smluv,kdy se organizace nechá zastupovat ve stavebním řízení a ve vý-</t>
  </si>
  <si>
    <t xml:space="preserve"> konu stavebního dozoru, v zabezpečení přípravy výběrových řízení a pod.(rozumí se příprava akcí oprav budov a staveb)</t>
  </si>
  <si>
    <t xml:space="preserve"> 8221 2   Náklady projektových dokumentací</t>
  </si>
  <si>
    <t xml:space="preserve"> Uvádí se náklady na pořízení dokumentace pro stavební řízení podle stavebního řádu a dokumentace skutečného </t>
  </si>
  <si>
    <t xml:space="preserve"> provedení stavby charakteru oprav. </t>
  </si>
  <si>
    <t xml:space="preserve"> 8221 9  Jiné náklady přípravy a zabezpečení akce</t>
  </si>
  <si>
    <t xml:space="preserve"> škod, výdaje na biologickou rekultivaci apod.</t>
  </si>
  <si>
    <t xml:space="preserve"> 8221 S   Náklady přípravy a zabezpečení akce</t>
  </si>
  <si>
    <t xml:space="preserve"> Součet řádků  8221 1 +  8221 2 +  8221 9</t>
  </si>
  <si>
    <t xml:space="preserve"> 8222 1    Mzdové náklady,platy a ostatní platby za provedenou práci</t>
  </si>
  <si>
    <t xml:space="preserve"> 8222 2    Povinné pojistné </t>
  </si>
  <si>
    <t xml:space="preserve"> Uvádí se povinné pojistné na sociální zabezpečení, zdravotní pojištění, příspěvek na politiku zaměstnanosti a ostatní</t>
  </si>
  <si>
    <t xml:space="preserve"> povinné pojistné hrazené zaměstnavatelem.</t>
  </si>
  <si>
    <t xml:space="preserve"> Součet řádků  8222 1 +  8222 2 </t>
  </si>
  <si>
    <t xml:space="preserve"> 8223 1     Náklady na nákup materiálu</t>
  </si>
  <si>
    <t xml:space="preserve"> učebnic, učebních pomůcek a tiskovin a dále nákup tzv. "všeobecného materiálu" jako jsou čistící a dezinfekční pro-</t>
  </si>
  <si>
    <t xml:space="preserve"> středky, osiva, barvy a laky, kancelářské potřeby atd.</t>
  </si>
  <si>
    <t xml:space="preserve"> 8223 2     Náklady na nákup vody, paliv a energie</t>
  </si>
  <si>
    <t xml:space="preserve"> 8223 3     Náklady na nákup služeb</t>
  </si>
  <si>
    <t xml:space="preserve"> Uvádí se náklady na služby poštovní,telekomunikační,radiokomunikační, konzultační a poradenské, služby peněžních</t>
  </si>
  <si>
    <t xml:space="preserve"> ústavů, služby školení a vzdělávání, zpracování dat a dále nájemné (vč. tzv.operačního leasingu a pachtovného) a </t>
  </si>
  <si>
    <t xml:space="preserve"> ostatní služby jako jsou zdravotní prohlídky, příspěvky na stravování zaměstnanců atd.</t>
  </si>
  <si>
    <t xml:space="preserve"> 8223 9     Náklady na ostatní nákupy</t>
  </si>
  <si>
    <t xml:space="preserve"> Uvádí se náklady na opravy a udržování movitého majetku, na cestovné a cestovní náhrady, na pohoštění a na finanční </t>
  </si>
  <si>
    <t xml:space="preserve"> leasing. Uvádí se též náklady na nákup uměleckých děl, která jsou hmotným majetkem a nejsou součástí staveb a</t>
  </si>
  <si>
    <t xml:space="preserve"> budov, předmětů muzejní a galerijní hodnoty, popřípadě jejich souborů v muzeích a památkových objektech, stálých </t>
  </si>
  <si>
    <t xml:space="preserve"> výstavních souborů a knihovních sbírek knihoven jednotné soustavy, popřípadě jiných sbírek a movitých kulturních pa-</t>
  </si>
  <si>
    <t xml:space="preserve"> 8223 S   Náklady materiální povahy a služby</t>
  </si>
  <si>
    <t xml:space="preserve"> Součet řádků 8223 1 + 8223 2 + 8223 3 + 8223 9</t>
  </si>
  <si>
    <t xml:space="preserve"> 8224      Náklady údržby a oprav stavební části staveb</t>
  </si>
  <si>
    <t xml:space="preserve"> Uvádí se náklady údržby a oprav stavební části staveb tj.činností,kterými se udržuje tento hmotný majetek v provozu-</t>
  </si>
  <si>
    <t xml:space="preserve"> schopném stavu (neprovádí se jeho zhodnocení).</t>
  </si>
  <si>
    <t xml:space="preserve"> 8225      Náklady údržby a oprav technologické části staveb</t>
  </si>
  <si>
    <t xml:space="preserve"> Uvádí se náklady údržby a oprav technologické části staveb tj.činností,kterými se udržuje tento hmotný majetek v </t>
  </si>
  <si>
    <t xml:space="preserve"> provozuschopném stavu (neprovádí se jeho zhodnocení).</t>
  </si>
  <si>
    <t xml:space="preserve"> 8226 1     Náklady na dopravní prostředky </t>
  </si>
  <si>
    <t xml:space="preserve"> 8226 2     Náklady na výpočetní techniku </t>
  </si>
  <si>
    <t xml:space="preserve"> Uvádí se neinvest.náklady na pořízení a obnovu hardware a ostatních zařízení výpočetních a informačních systémů </t>
  </si>
  <si>
    <t xml:space="preserve"> 8226 3     Náklady na vojenskou techniku a zařízení </t>
  </si>
  <si>
    <t xml:space="preserve"> Uvádí se neinvest.náklady na pořízení a obnovu vojenské techniky a zařízení určené ministerstvem obrany</t>
  </si>
  <si>
    <t xml:space="preserve"> 8226 9     Jiné náklady strojů,zařízení a inventáře</t>
  </si>
  <si>
    <t xml:space="preserve"> Uvádí se neinvestiční náklady na pořízení a obnovu jiných než výše uvedených strojů a zařízení .</t>
  </si>
  <si>
    <t xml:space="preserve"> Součet řádků 8226 1 + 8226 2 + 8226 3 + 8226 9</t>
  </si>
  <si>
    <t xml:space="preserve"> 8227 1     Náklady na programové vybavení</t>
  </si>
  <si>
    <t xml:space="preserve"> 8227 2     Náklady na ocenitelná práva</t>
  </si>
  <si>
    <t xml:space="preserve"> Uvádí se neinvestiční náklady vynaložené na pořízení ocenitelných průmyslových, autorských a jiných práv</t>
  </si>
  <si>
    <t xml:space="preserve"> 8227 3     Náklady na nehmotné výsledky výzkumné a obdobné činnosti</t>
  </si>
  <si>
    <t xml:space="preserve"> Uvádí se neinvestiční náklady vynaložené na pořízení výsledků výzkumné a obdobné činnosti </t>
  </si>
  <si>
    <t xml:space="preserve"> 8227 9     Náklady na nehmotný majetek výše neuvedený</t>
  </si>
  <si>
    <t xml:space="preserve"> Uvádí se neinvestiční náklady na pořízení a obnovu jiného než výše uvedeného nehmotného majetku.</t>
  </si>
  <si>
    <t xml:space="preserve"> Součet řádků 8227 1 + 8227 2 + 8227 3 + 8227 9</t>
  </si>
  <si>
    <t xml:space="preserve"> 8228 5     Úroky z úvěrů bez státní záruky</t>
  </si>
  <si>
    <t xml:space="preserve"> Uvádí se úrokové náklady neinvestičních, nezaručených úvěrů v případě, že se hradí před zahájením a po dokončení</t>
  </si>
  <si>
    <t xml:space="preserve"> akce a úrokové náklady neinvestičních úvěrů</t>
  </si>
  <si>
    <t xml:space="preserve"> 8228 6     Úroky z úvěrů se státní zárukou</t>
  </si>
  <si>
    <t>RA 85 261</t>
  </si>
  <si>
    <t xml:space="preserve"> Zaznamenají se všechny provozní soubory (PS) uvedené v příslušné dokumentaci stavby,jejich oce-</t>
  </si>
  <si>
    <t xml:space="preserve"> nění (náklady) a zdroje jejich financování.Souhrn nákladů PS je vždy roven nákladům technologické</t>
  </si>
  <si>
    <t xml:space="preserve"> form.RA 83.</t>
  </si>
  <si>
    <t xml:space="preserve"> RA 84.</t>
  </si>
  <si>
    <t>RA 86</t>
  </si>
  <si>
    <t xml:space="preserve"> Uvádí se evidenční údaje dokumentací,které jsou zřejmé z předtisku formuláře.</t>
  </si>
  <si>
    <t>RA 87</t>
  </si>
  <si>
    <t>RA 88</t>
  </si>
  <si>
    <t xml:space="preserve"> Uvádí se evidenční údaje smluv,které jsou zřejmé z předtisku formuláře.</t>
  </si>
  <si>
    <t>RA 89</t>
  </si>
  <si>
    <t xml:space="preserve"> 8121 1  Náklady inženýrské činnosti ve výstavbě</t>
  </si>
  <si>
    <t xml:space="preserve"> Uvádí se náklady služeb podle mandátních smluv,kdy se investorská organizace nechá zastupovat ve stavebním ří-</t>
  </si>
  <si>
    <t xml:space="preserve"> zení, ve výkonu stavebního dozoru, v zabezpečení přípravy výběrových řízení a pod. a to v případech kdy se jedná o</t>
  </si>
  <si>
    <t xml:space="preserve"> činnosti zabezpečující pořízení nebo technické zhodnocení dlouhodobého majetku.</t>
  </si>
  <si>
    <t xml:space="preserve"> 8121 2  Náklady projektových dokumentací</t>
  </si>
  <si>
    <t xml:space="preserve"> Uvádí se náklady na pořízení dokumentace pro územní a stavební řízení podle stavebního řádu a dokumentace sku-</t>
  </si>
  <si>
    <t xml:space="preserve"> tečného provedení stavby</t>
  </si>
  <si>
    <t xml:space="preserve"> 8121 3   Náklady na výkupy pozemků určených k zástavbě</t>
  </si>
  <si>
    <t xml:space="preserve"> Uvádí se náklady na výkupy pozemků, které jsou nezbytnou podmínkou realizace stavby,tj.stavba bude na pozemku</t>
  </si>
  <si>
    <t xml:space="preserve"> umístěna atd.</t>
  </si>
  <si>
    <t xml:space="preserve"> 8121 4   Náklady na výkupy nemovitostí podmiňující výstavbu</t>
  </si>
  <si>
    <t xml:space="preserve"> Uvádí se náklady na úplatné převody nemovitostí,které jsou nezbytnou podmínkou realizace stavby, tj.vykoupené bu-</t>
  </si>
  <si>
    <t xml:space="preserve"> dovy a stavby budou odstraněny atd.</t>
  </si>
  <si>
    <t xml:space="preserve"> 8121 9   Jiné náklady přípravy a zabezpečení výstavby</t>
  </si>
  <si>
    <t xml:space="preserve"> tektonické a urbanistické soutěže, náklady na výběrová řízení při zadávání inženýrských činností, vypracování projekt.</t>
  </si>
  <si>
    <t xml:space="preserve">IČO </t>
  </si>
  <si>
    <t xml:space="preserve"> dokumentací, staveb, strojů a zařízení a pod. Uvádí se rovněž náklady na geologické průzkumy, poplatky za vydání ú- </t>
  </si>
  <si>
    <t xml:space="preserve"> zemního rozhodnutí, stavebního povolení a pod. </t>
  </si>
  <si>
    <t xml:space="preserve"> 8121 S  Investiční náklady přípravy a zabezpečení výstavby celkem</t>
  </si>
  <si>
    <t xml:space="preserve"> Součet řádků 8121 1 + 8121 2 + 8121 3 + 8121 4 + 8121 9</t>
  </si>
  <si>
    <t xml:space="preserve"> 8124     Náklady stavební části stavby</t>
  </si>
  <si>
    <t xml:space="preserve"> Uvádí se náklady souhrnu všech stavebních objektů (SO) uvedených ve schválené dokumentaci stavby. Stavbou se</t>
  </si>
  <si>
    <t xml:space="preserve"> rozumí pořízení a technické zhodnocení hmotného dlouhodobého majetku účtové tř.021 budovy, haly a stavby. </t>
  </si>
  <si>
    <t xml:space="preserve"> 8125     Náklady technologických částí staveb</t>
  </si>
  <si>
    <t xml:space="preserve"> Uvádí se náklady souhrnu všech provozních souborů (PS) uvedených ve schválené dokumentaci stavby.</t>
  </si>
  <si>
    <t xml:space="preserve"> 8126 1  Náklady na dopravní prostředky </t>
  </si>
  <si>
    <t xml:space="preserve"> 8126 2  Náklady na výpočetní techniku </t>
  </si>
  <si>
    <t xml:space="preserve"> Uvádí se náklady na pořízení a tech.zhodnocení hardware a ostatních zařízení výpočetních a informačních systémů </t>
  </si>
  <si>
    <t xml:space="preserve"> 8126 3  Náklady na vojenskou techniku a zařízení</t>
  </si>
  <si>
    <t xml:space="preserve"> Uvádí se náklady (výdaje) na vojenskou techniku a zařízení určené ministerstvem obrany. </t>
  </si>
  <si>
    <t xml:space="preserve"> 8126 9  Náklady na jiné než uvedené stroje, zařízení</t>
  </si>
  <si>
    <t xml:space="preserve"> Uvádí se náklady na pořízení a technické zhodnocení jiných než výše uvedených strojů,zařízení a inventáře</t>
  </si>
  <si>
    <t xml:space="preserve"> 8126 S   Náklady na stroje a zařízení</t>
  </si>
  <si>
    <t xml:space="preserve"> 8127 1   Náklady na programové vybavení</t>
  </si>
  <si>
    <t xml:space="preserve"> Uvádí se náklady na pořízení a tech.zhodnocení programového vybavení (software) výpočetních a inform.systémů</t>
  </si>
  <si>
    <t xml:space="preserve"> 8127 2  Náklady na ocenitelná práva</t>
  </si>
  <si>
    <t xml:space="preserve"> Uvádí se náklady vynaložené na pořízení ocenitelných průmyslových, autorských a jiných práv</t>
  </si>
  <si>
    <t xml:space="preserve"> 8127 3  Náklady na nehmotné výsledky výzkumné a obdobné činnosti</t>
  </si>
  <si>
    <t xml:space="preserve"> Uvádí se náklady vynaložené na pořízení výsledků výzkumné a obdobné činnosti </t>
  </si>
  <si>
    <t xml:space="preserve"> 8127 9  Náklady na nehmotný investiční majetek výše neuvedený</t>
  </si>
  <si>
    <t xml:space="preserve"> Uvádí se náklady na pořízení a technické zhodnocení jiného než výše uvedeného nehmot.majetku jako jsou objemové</t>
  </si>
  <si>
    <t xml:space="preserve"> studie, investiční záměry, územně plánovací dokumentace atd.</t>
  </si>
  <si>
    <t xml:space="preserve"> 8127 S  Náklady na nehmotný investiční majetek</t>
  </si>
  <si>
    <t xml:space="preserve"> Součet řádků 8127 1 + 8127 2 + 8127 3 + 8127  9</t>
  </si>
  <si>
    <t xml:space="preserve"> 8128 1  Náklady na pěstitelské celky trvalých porostů</t>
  </si>
  <si>
    <t xml:space="preserve"> Uvádí se náklady na pořízení a technické zhodnocení pěstitelských celků trvalých porostů.</t>
  </si>
  <si>
    <t xml:space="preserve"> Uvádí se odvody za odnětí zemědělské půdy a poplatky za odnětí lesní půdy.</t>
  </si>
  <si>
    <t xml:space="preserve"> 8128 3  Náklady úplatného převodu pozemků</t>
  </si>
  <si>
    <t xml:space="preserve"> Uvádí se náklady úplatného převodu pozemků k jinému účelu než je uvedeno v řádku 8121 3</t>
  </si>
  <si>
    <t xml:space="preserve"> 8128 4  Náklady úplatného převodu nemovitostí</t>
  </si>
  <si>
    <t xml:space="preserve"> Uvádí se náklady úplatného převodu nemovitostí k jinému účelu než je uvedeno v řádku 8121 4</t>
  </si>
  <si>
    <t xml:space="preserve"> 8128 5  Úroky z úvěrů bez státní záruky</t>
  </si>
  <si>
    <t xml:space="preserve"> Uvádí se úrokové náklady úvěrů,u kterých se neuvažuje resp.nebyla poskytnuta záruka státního rozpočtu a to pouze</t>
  </si>
  <si>
    <t xml:space="preserve"> po dobu výstavby. V případě, že se provádí úhrada úroků před zahájením a po ukončení stavby pak se jedná o běžný</t>
  </si>
  <si>
    <t xml:space="preserve"> výdaj, který se vede na řádku 8228 5 formuláře RA 82.</t>
  </si>
  <si>
    <t xml:space="preserve"> 8128 6   Úroky z úvěrů se státní zárukou</t>
  </si>
  <si>
    <t xml:space="preserve"> 8252 9    Dotace z jiných fondů NATO</t>
  </si>
  <si>
    <t xml:space="preserve"> 8252 S  Dotace poskytnuté z fondů NATO </t>
  </si>
  <si>
    <t xml:space="preserve"> Součet řádků 8252 1 + 8252 9</t>
  </si>
  <si>
    <t xml:space="preserve"> 8259      Jiné zahraniční zdroje výše neuvedené</t>
  </si>
  <si>
    <t>Charakter akce:</t>
  </si>
  <si>
    <t>Druh organizace:</t>
  </si>
  <si>
    <t>Druh majetku:</t>
  </si>
  <si>
    <t>MINISTERSTVO FINANCÍ                                              Příloha č.8 k čj.113/5 095/2000</t>
  </si>
  <si>
    <t>Kód okresu</t>
  </si>
  <si>
    <t>Název</t>
  </si>
  <si>
    <t>Zkratka okresu</t>
  </si>
  <si>
    <t>Původní číslo</t>
  </si>
  <si>
    <t>Alokace  neurčena</t>
  </si>
  <si>
    <t/>
  </si>
  <si>
    <t>CZ042</t>
  </si>
  <si>
    <t>Ústecký kraj</t>
  </si>
  <si>
    <t>9999</t>
  </si>
  <si>
    <t>Zahraničí</t>
  </si>
  <si>
    <t>CZ0421</t>
  </si>
  <si>
    <t>Děčín</t>
  </si>
  <si>
    <t>DC</t>
  </si>
  <si>
    <t>3502</t>
  </si>
  <si>
    <t>CZ011</t>
  </si>
  <si>
    <t>Hl.m.Praha</t>
  </si>
  <si>
    <t>3100</t>
  </si>
  <si>
    <t>CZ0422</t>
  </si>
  <si>
    <t>Chomutov</t>
  </si>
  <si>
    <t>CV</t>
  </si>
  <si>
    <t>3503</t>
  </si>
  <si>
    <t>CZ0111</t>
  </si>
  <si>
    <t>Praha 1</t>
  </si>
  <si>
    <t>3101</t>
  </si>
  <si>
    <t>CZ0423</t>
  </si>
  <si>
    <t>Litoměřice</t>
  </si>
  <si>
    <t>LT</t>
  </si>
  <si>
    <t>3506</t>
  </si>
  <si>
    <t>CZ0112</t>
  </si>
  <si>
    <t>Praha 2</t>
  </si>
  <si>
    <t>3102</t>
  </si>
  <si>
    <t>CZ0424</t>
  </si>
  <si>
    <t>Louny</t>
  </si>
  <si>
    <t>LN</t>
  </si>
  <si>
    <t>3507</t>
  </si>
  <si>
    <t>CZ0113</t>
  </si>
  <si>
    <t>Praha 3</t>
  </si>
  <si>
    <t>3103</t>
  </si>
  <si>
    <t>CZ0425</t>
  </si>
  <si>
    <t>Most</t>
  </si>
  <si>
    <t>MO</t>
  </si>
  <si>
    <t>3508</t>
  </si>
  <si>
    <t>CZ0114</t>
  </si>
  <si>
    <t>Praha 4</t>
  </si>
  <si>
    <t>3104</t>
  </si>
  <si>
    <t>CZ0426</t>
  </si>
  <si>
    <t>Teplice</t>
  </si>
  <si>
    <t>TP</t>
  </si>
  <si>
    <t>3509</t>
  </si>
  <si>
    <t>CZ0115</t>
  </si>
  <si>
    <t>Praha 5</t>
  </si>
  <si>
    <t>3105</t>
  </si>
  <si>
    <t>CZ0427</t>
  </si>
  <si>
    <t>Ústí nad Labem</t>
  </si>
  <si>
    <t>UL</t>
  </si>
  <si>
    <t>3510</t>
  </si>
  <si>
    <t>CZ0116</t>
  </si>
  <si>
    <t>Praha 6</t>
  </si>
  <si>
    <t>3106</t>
  </si>
  <si>
    <t>CZ051</t>
  </si>
  <si>
    <t>Liberecký kraj</t>
  </si>
  <si>
    <t>CZ0117</t>
  </si>
  <si>
    <t>Praha 7</t>
  </si>
  <si>
    <t>3107</t>
  </si>
  <si>
    <t>CZ0511</t>
  </si>
  <si>
    <t>Česká Lípa</t>
  </si>
  <si>
    <t>CL</t>
  </si>
  <si>
    <t>3501</t>
  </si>
  <si>
    <t>CZ0118</t>
  </si>
  <si>
    <t>Praha 8</t>
  </si>
  <si>
    <t>3108</t>
  </si>
  <si>
    <t>CZ0512</t>
  </si>
  <si>
    <t>Jablonec nad Nisou</t>
  </si>
  <si>
    <t>JN</t>
  </si>
  <si>
    <t>3504</t>
  </si>
  <si>
    <t>CZ0119</t>
  </si>
  <si>
    <t>Praha 9</t>
  </si>
  <si>
    <t>3109</t>
  </si>
  <si>
    <t>CZ0513</t>
  </si>
  <si>
    <t>Liberec</t>
  </si>
  <si>
    <t>LI</t>
  </si>
  <si>
    <t>3505</t>
  </si>
  <si>
    <t>CZ011A</t>
  </si>
  <si>
    <t>Praha 10</t>
  </si>
  <si>
    <t>3110</t>
  </si>
  <si>
    <t>CZ0514</t>
  </si>
  <si>
    <t>Semily</t>
  </si>
  <si>
    <t>SM</t>
  </si>
  <si>
    <t>3608</t>
  </si>
  <si>
    <t>CZ011B</t>
  </si>
  <si>
    <t>Praha 11</t>
  </si>
  <si>
    <t>CZ052</t>
  </si>
  <si>
    <t>Královéhradecký kraj</t>
  </si>
  <si>
    <t>CZ011C</t>
  </si>
  <si>
    <t>Praha 12</t>
  </si>
  <si>
    <t>CZ0521</t>
  </si>
  <si>
    <t>Hradec Králové</t>
  </si>
  <si>
    <t>HK</t>
  </si>
  <si>
    <t>3602</t>
  </si>
  <si>
    <t>CZ011D</t>
  </si>
  <si>
    <t>Praha 13</t>
  </si>
  <si>
    <t>CZ0522</t>
  </si>
  <si>
    <t>Jičín</t>
  </si>
  <si>
    <t>JC</t>
  </si>
  <si>
    <t>3604</t>
  </si>
  <si>
    <t>CZ011E</t>
  </si>
  <si>
    <t>Praha 14</t>
  </si>
  <si>
    <t>CZ0523</t>
  </si>
  <si>
    <t>Náchod</t>
  </si>
  <si>
    <t>NA</t>
  </si>
  <si>
    <t>3605</t>
  </si>
  <si>
    <t>CZ011F</t>
  </si>
  <si>
    <t>Praha 15</t>
  </si>
  <si>
    <t>CZ0524</t>
  </si>
  <si>
    <t>Rychnov nad Kněžnou</t>
  </si>
  <si>
    <t>RK</t>
  </si>
  <si>
    <t>3607</t>
  </si>
  <si>
    <t>CZ021</t>
  </si>
  <si>
    <t>Středočeský kraj</t>
  </si>
  <si>
    <t>32</t>
  </si>
  <si>
    <t>CZ0525</t>
  </si>
  <si>
    <t>Trutnov</t>
  </si>
  <si>
    <t>TU</t>
  </si>
  <si>
    <t>3610</t>
  </si>
  <si>
    <t>CZ0211</t>
  </si>
  <si>
    <t>Benešov</t>
  </si>
  <si>
    <t>BN</t>
  </si>
  <si>
    <t>3201</t>
  </si>
  <si>
    <t>CZ053</t>
  </si>
  <si>
    <t>Pardubický kraj</t>
  </si>
  <si>
    <t>CZ0212</t>
  </si>
  <si>
    <t>Beroun</t>
  </si>
  <si>
    <t>BE</t>
  </si>
  <si>
    <t>3202</t>
  </si>
  <si>
    <t>CZ0531</t>
  </si>
  <si>
    <t>Chrudim</t>
  </si>
  <si>
    <t>CR</t>
  </si>
  <si>
    <t>3603</t>
  </si>
  <si>
    <t>CZ0213</t>
  </si>
  <si>
    <t>Kladno</t>
  </si>
  <si>
    <t>KD</t>
  </si>
  <si>
    <t>3203</t>
  </si>
  <si>
    <t>CZ0532</t>
  </si>
  <si>
    <t>Pardubice</t>
  </si>
  <si>
    <t>PU</t>
  </si>
  <si>
    <t>3606</t>
  </si>
  <si>
    <t>CZ0214</t>
  </si>
  <si>
    <t>Kolín</t>
  </si>
  <si>
    <t>KO</t>
  </si>
  <si>
    <t>3204</t>
  </si>
  <si>
    <t>CZ0533</t>
  </si>
  <si>
    <t>Svitavy</t>
  </si>
  <si>
    <t>SY</t>
  </si>
  <si>
    <t>3609</t>
  </si>
  <si>
    <t>CZ0215</t>
  </si>
  <si>
    <t>Kutná Hora</t>
  </si>
  <si>
    <t>KH</t>
  </si>
  <si>
    <t>3205</t>
  </si>
  <si>
    <t>CZ0534</t>
  </si>
  <si>
    <t>Ústí nad Orlicí</t>
  </si>
  <si>
    <t>UO</t>
  </si>
  <si>
    <t>3611</t>
  </si>
  <si>
    <t>CZ0216</t>
  </si>
  <si>
    <t>Mělník</t>
  </si>
  <si>
    <t>ME</t>
  </si>
  <si>
    <t>3206</t>
  </si>
  <si>
    <t>CZ061</t>
  </si>
  <si>
    <t>Jihlavský kraj</t>
  </si>
  <si>
    <t>CZ0217</t>
  </si>
  <si>
    <t>Mladá Boleslav</t>
  </si>
  <si>
    <t>MB</t>
  </si>
  <si>
    <t>3207</t>
  </si>
  <si>
    <t>CZ0611</t>
  </si>
  <si>
    <t>Havlíčkův Brod</t>
  </si>
  <si>
    <t>HB</t>
  </si>
  <si>
    <t>3601</t>
  </si>
  <si>
    <t>CZ0218</t>
  </si>
  <si>
    <t>Nymburk</t>
  </si>
  <si>
    <t>NB</t>
  </si>
  <si>
    <t>3208</t>
  </si>
  <si>
    <t>CZ0612</t>
  </si>
  <si>
    <t>Jihlava</t>
  </si>
  <si>
    <t>JI</t>
  </si>
  <si>
    <t>3707</t>
  </si>
  <si>
    <t>CZ0219</t>
  </si>
  <si>
    <t>Praha-východ</t>
  </si>
  <si>
    <t>PY</t>
  </si>
  <si>
    <t>3209</t>
  </si>
  <si>
    <t>CZ0613</t>
  </si>
  <si>
    <t>Pelhřimov</t>
  </si>
  <si>
    <t>PE</t>
  </si>
  <si>
    <t>3304</t>
  </si>
  <si>
    <t>CZ021A</t>
  </si>
  <si>
    <t>Praha-západ</t>
  </si>
  <si>
    <t>PZ</t>
  </si>
  <si>
    <t>3210</t>
  </si>
  <si>
    <t>CZ0614</t>
  </si>
  <si>
    <t>Třebíč</t>
  </si>
  <si>
    <t>TR</t>
  </si>
  <si>
    <t>3710</t>
  </si>
  <si>
    <t>CZ021B</t>
  </si>
  <si>
    <t>Příbram</t>
  </si>
  <si>
    <t>PB</t>
  </si>
  <si>
    <t>3211</t>
  </si>
  <si>
    <t>CZ0615</t>
  </si>
  <si>
    <t>Žďár nad Sázavou</t>
  </si>
  <si>
    <t>ZR</t>
  </si>
  <si>
    <t>3714</t>
  </si>
  <si>
    <t>CZ021C</t>
  </si>
  <si>
    <t>Rakovník</t>
  </si>
  <si>
    <t>RA</t>
  </si>
  <si>
    <t>3212</t>
  </si>
  <si>
    <t>CZ062</t>
  </si>
  <si>
    <t>Brněnský kraj</t>
  </si>
  <si>
    <t>CZ031</t>
  </si>
  <si>
    <t>Budějovický kraj</t>
  </si>
  <si>
    <t>CZ0621</t>
  </si>
  <si>
    <t>Blansko</t>
  </si>
  <si>
    <t>BK</t>
  </si>
  <si>
    <t>3701</t>
  </si>
  <si>
    <t>CZ0311</t>
  </si>
  <si>
    <t>České Budějovice</t>
  </si>
  <si>
    <t>CB</t>
  </si>
  <si>
    <t>3301</t>
  </si>
  <si>
    <t>CZ0622</t>
  </si>
  <si>
    <t>Brno-město</t>
  </si>
  <si>
    <t>BM</t>
  </si>
  <si>
    <t>3702</t>
  </si>
  <si>
    <t>CZ0312</t>
  </si>
  <si>
    <t>Český Krumlov</t>
  </si>
  <si>
    <t>CK</t>
  </si>
  <si>
    <t>3302</t>
  </si>
  <si>
    <t>CZ0623</t>
  </si>
  <si>
    <t>Brno-venkov</t>
  </si>
  <si>
    <t>BI</t>
  </si>
  <si>
    <t>3703</t>
  </si>
  <si>
    <t>CZ0313</t>
  </si>
  <si>
    <t>Jindřichův Hradec</t>
  </si>
  <si>
    <t>JH</t>
  </si>
  <si>
    <t>3303</t>
  </si>
  <si>
    <t>CZ0624</t>
  </si>
  <si>
    <t>Břeclav</t>
  </si>
  <si>
    <t>BV</t>
  </si>
  <si>
    <t>3704</t>
  </si>
  <si>
    <t>CZ0314</t>
  </si>
  <si>
    <t>Písek</t>
  </si>
  <si>
    <t>PI</t>
  </si>
  <si>
    <t>3305</t>
  </si>
  <si>
    <t>CZ0625</t>
  </si>
  <si>
    <t>Hodonín</t>
  </si>
  <si>
    <t>HO</t>
  </si>
  <si>
    <t>3706</t>
  </si>
  <si>
    <t>CZ0315</t>
  </si>
  <si>
    <t>Prachatice</t>
  </si>
  <si>
    <t>PT</t>
  </si>
  <si>
    <t>3306</t>
  </si>
  <si>
    <t>CZ0626</t>
  </si>
  <si>
    <t>Vyškov</t>
  </si>
  <si>
    <t>VY</t>
  </si>
  <si>
    <t>3712</t>
  </si>
  <si>
    <t>CZ0316</t>
  </si>
  <si>
    <t>Strakonice</t>
  </si>
  <si>
    <t>ST</t>
  </si>
  <si>
    <t>3307</t>
  </si>
  <si>
    <t>CZ0627</t>
  </si>
  <si>
    <t>Znojmo</t>
  </si>
  <si>
    <t>ZN</t>
  </si>
  <si>
    <t>3713</t>
  </si>
  <si>
    <t>CZ0317</t>
  </si>
  <si>
    <t>Tábor</t>
  </si>
  <si>
    <t>TA</t>
  </si>
  <si>
    <t>3308</t>
  </si>
  <si>
    <t>CZ071</t>
  </si>
  <si>
    <t>Olomoucký kraj</t>
  </si>
  <si>
    <t>CZ032</t>
  </si>
  <si>
    <t>Plzeňský kraj</t>
  </si>
  <si>
    <t>CZ0711</t>
  </si>
  <si>
    <t>Jeseník</t>
  </si>
  <si>
    <t>JE</t>
  </si>
  <si>
    <t>3811</t>
  </si>
  <si>
    <t>CZ0321</t>
  </si>
  <si>
    <t>Domažlice</t>
  </si>
  <si>
    <t>DO</t>
  </si>
  <si>
    <t>3401</t>
  </si>
  <si>
    <t>CZ0712</t>
  </si>
  <si>
    <t>Olomouc</t>
  </si>
  <si>
    <t>OC</t>
  </si>
  <si>
    <t>3805</t>
  </si>
  <si>
    <t>CZ0322</t>
  </si>
  <si>
    <t>Klatovy</t>
  </si>
  <si>
    <t>KT</t>
  </si>
  <si>
    <t>3404</t>
  </si>
  <si>
    <t>CZ0713</t>
  </si>
  <si>
    <t>Prostějov</t>
  </si>
  <si>
    <t>PV</t>
  </si>
  <si>
    <t>3709</t>
  </si>
  <si>
    <t>CZ0323</t>
  </si>
  <si>
    <t>Plzeň-město</t>
  </si>
  <si>
    <t>PM</t>
  </si>
  <si>
    <t>3405</t>
  </si>
  <si>
    <t>CZ0714</t>
  </si>
  <si>
    <t>Přerov</t>
  </si>
  <si>
    <t>PR</t>
  </si>
  <si>
    <t>3808</t>
  </si>
  <si>
    <t>CZ0324</t>
  </si>
  <si>
    <t>Plzeň-jih</t>
  </si>
  <si>
    <t>PJ</t>
  </si>
  <si>
    <t>3406</t>
  </si>
  <si>
    <t>CZ0715</t>
  </si>
  <si>
    <t>Šumperk</t>
  </si>
  <si>
    <t>SU</t>
  </si>
  <si>
    <t>3809</t>
  </si>
  <si>
    <t>CZ0325</t>
  </si>
  <si>
    <t>Plzeň-sever</t>
  </si>
  <si>
    <t>PS</t>
  </si>
  <si>
    <t>3407</t>
  </si>
  <si>
    <t>CZ072</t>
  </si>
  <si>
    <t>Zlínský kraj</t>
  </si>
  <si>
    <t>CZ0326</t>
  </si>
  <si>
    <t>Rokycany</t>
  </si>
  <si>
    <t>RO</t>
  </si>
  <si>
    <t>3408</t>
  </si>
  <si>
    <t>CZ0721</t>
  </si>
  <si>
    <t>Kroměříž</t>
  </si>
  <si>
    <t>KM</t>
  </si>
  <si>
    <t>3708</t>
  </si>
  <si>
    <t>CZ0327</t>
  </si>
  <si>
    <t>Tachov</t>
  </si>
  <si>
    <t>TC</t>
  </si>
  <si>
    <t>3410</t>
  </si>
  <si>
    <t>CZ0722</t>
  </si>
  <si>
    <t>Uherské Hradiště</t>
  </si>
  <si>
    <t>UH</t>
  </si>
  <si>
    <t>3711</t>
  </si>
  <si>
    <t>CZ041</t>
  </si>
  <si>
    <t>Karlovarský kraj</t>
  </si>
  <si>
    <t>CZ0723</t>
  </si>
  <si>
    <t>Vsetín</t>
  </si>
  <si>
    <t>VS</t>
  </si>
  <si>
    <t>3810</t>
  </si>
  <si>
    <t>CZ0411</t>
  </si>
  <si>
    <t>Cheb</t>
  </si>
  <si>
    <t>CH</t>
  </si>
  <si>
    <t>3402</t>
  </si>
  <si>
    <t>CZ0724</t>
  </si>
  <si>
    <t>Zlín</t>
  </si>
  <si>
    <t>ZL</t>
  </si>
  <si>
    <t>3705</t>
  </si>
  <si>
    <t>CZ0412</t>
  </si>
  <si>
    <t>Karlovy Vary</t>
  </si>
  <si>
    <t>KV</t>
  </si>
  <si>
    <t>3403</t>
  </si>
  <si>
    <t>CZ081</t>
  </si>
  <si>
    <t>Ostravský kraj</t>
  </si>
  <si>
    <t>CZ0413</t>
  </si>
  <si>
    <t>Sokolov</t>
  </si>
  <si>
    <t>SO</t>
  </si>
  <si>
    <t>3409</t>
  </si>
  <si>
    <t>CZ0811</t>
  </si>
  <si>
    <t>Bruntál</t>
  </si>
  <si>
    <t>BR</t>
  </si>
  <si>
    <t>3801</t>
  </si>
  <si>
    <t>CZ0812</t>
  </si>
  <si>
    <t>Frýdek-Místek</t>
  </si>
  <si>
    <t>FM</t>
  </si>
  <si>
    <t>3802</t>
  </si>
  <si>
    <t>CZ0813</t>
  </si>
  <si>
    <t>Karviná</t>
  </si>
  <si>
    <t>KI</t>
  </si>
  <si>
    <t>3803</t>
  </si>
  <si>
    <t>CZ0814</t>
  </si>
  <si>
    <t>Nový Jičín</t>
  </si>
  <si>
    <t>NJ</t>
  </si>
  <si>
    <t>3804</t>
  </si>
  <si>
    <t>CZ0815</t>
  </si>
  <si>
    <t>Opava</t>
  </si>
  <si>
    <t>OP</t>
  </si>
  <si>
    <t>3806</t>
  </si>
  <si>
    <t>CZ0816</t>
  </si>
  <si>
    <t>Ostrava-město</t>
  </si>
  <si>
    <t>OV</t>
  </si>
  <si>
    <t>3807</t>
  </si>
  <si>
    <t>POZOR !  VŽDY MUSÍ PLATIT PODMÍNKA, ŽE ŘÁDEK  823 S = 829 S</t>
  </si>
  <si>
    <t xml:space="preserve"> 829 S  SOUHRN NEINVESTIČNÍCH  ZDROJŮ </t>
  </si>
  <si>
    <t xml:space="preserve"> 8128 2   Odvody a poplatky za odnětí zemědělské a lesní půdy</t>
  </si>
  <si>
    <t xml:space="preserve"> pořizovací ceny investice tj. podíly na účelně vynaložených nákladech dodavatele spojených s připojením a zajištěním</t>
  </si>
  <si>
    <t xml:space="preserve"> veřejném sektoru" vydaných MPO v roce 1999, nebo dodavatelských úvěrů odsouhlasených MF.</t>
  </si>
  <si>
    <t xml:space="preserve"> Uvádí se účelově určené výdaje rozpočtových organizací, dotace příspěvkovým organizacím  a dotace ostatním subj. ze</t>
  </si>
  <si>
    <t xml:space="preserve"> Uvádí se vodné a stočné, náklady na páru, plyn, elektrickou energii, pevná paliva, pohonné hmoty a mazadla atd.</t>
  </si>
  <si>
    <t xml:space="preserve"> mátek a jejich souborů. Patří sem i platby daní a poplatků, vč.dálničních známek a poplatků vůči cizím státům atd.</t>
  </si>
  <si>
    <t xml:space="preserve"> Uvádí se pouze rozpočtové údaje podle metodiky stanovené správcem programu. </t>
  </si>
  <si>
    <t xml:space="preserve"> Uvádí se dotace poskytnuté z kohezního fondu EU </t>
  </si>
  <si>
    <t xml:space="preserve"> Uvádí se náklady, které se nedají zařadit do výše uvedených  řádků 8121 1 až 8121 4 tj. na příklad náklady na archi-</t>
  </si>
  <si>
    <t xml:space="preserve"> Součet řádků 8121S + 8124 + 8125 + 8126S + 8127S +  8128S + 8129</t>
  </si>
  <si>
    <t xml:space="preserve"> Součet řádků  812 S + 8130 + 8131 + 8132 + 8139 S</t>
  </si>
  <si>
    <t>POZOR !  VŽDY MUSÍ PLATIT PODMÍNKA, ŽE ŘÁDEK  813 S = 819 S</t>
  </si>
  <si>
    <t xml:space="preserve"> 819 S  SOUHRN INVESTIČNÍCH  ZDROJŮ </t>
  </si>
  <si>
    <t xml:space="preserve"> Uvádí se náklady,které nelze zařadit do výše uvedených řádků 8221 1 a  8221 2 jako jsou smluvní pokuty, náhrady</t>
  </si>
  <si>
    <t xml:space="preserve"> 8222 S    Mzdové náklady a povinné pojistné</t>
  </si>
  <si>
    <t xml:space="preserve"> 8226 S   Náklady na stroje a zařízení</t>
  </si>
  <si>
    <t xml:space="preserve"> 822  S   NEINVESTIČNÍ NÁKLADY CELKEM</t>
  </si>
  <si>
    <t xml:space="preserve"> 8230     Splátky návratných finančních výpomocí ze státního rozpočtu</t>
  </si>
  <si>
    <t xml:space="preserve"> 8233 1     Příspěvky poskytnuté na sdruženou akci</t>
  </si>
  <si>
    <t xml:space="preserve"> 8233 2     Splátky dodavatelských úvěrů</t>
  </si>
  <si>
    <t xml:space="preserve"> 8231     Splátky úvěrů poskytnutých se státní zárukou</t>
  </si>
  <si>
    <t xml:space="preserve"> 8232      Splátky úvěrů poskytnutých bez státní záruky</t>
  </si>
  <si>
    <t xml:space="preserve"> Uvádí se finanční potřeby, které nelze zařadit do řádků 8233 1 a 8233 2.</t>
  </si>
  <si>
    <t>Název kontrolní metody: Modulo 11 ADDO</t>
  </si>
  <si>
    <t>2. KONTROLA RODNÉHO ČÍSLA</t>
  </si>
  <si>
    <t xml:space="preserve"> 1.Jednotlivé číslice sedmimístného pořadového čísla zprava se násobí číslicemi: 2, 3, 4, 5, 6, 7, 8</t>
  </si>
  <si>
    <t xml:space="preserve"> 1.Sečte se dvojmístné číslo roku, měsíce (u žen je na první pozici dvojmístného čísla přičtena 5), dne, první    dvě místa ze čtyřmístného čísla (zleva), druhá dvě místa ze čtyřmístného čísla (zprava)</t>
  </si>
  <si>
    <t xml:space="preserve"> 2.Součiny se sečtou</t>
  </si>
  <si>
    <t xml:space="preserve">       2.Výsledek se vydělí 11 a musí být beze zbytku.</t>
  </si>
  <si>
    <t xml:space="preserve"> 3.Součet součinů se odečte od nejblíže vyššího násobku 11</t>
  </si>
  <si>
    <t xml:space="preserve"> 4.Rozdíl tvoří kontrolní znak (osmá pozice IČA) zprava</t>
  </si>
  <si>
    <t xml:space="preserve">       5.Případy, kdy hodnota rozdílu je 11, kontrolní znak je 1</t>
  </si>
  <si>
    <t xml:space="preserve">   Případy, kdy hodnota rozdílu je 10, kontrolní znak je 0</t>
  </si>
  <si>
    <t xml:space="preserve"> 8233 9      Ostatní neinvestiční potřeby výše neuvedené</t>
  </si>
  <si>
    <t xml:space="preserve"> 8233 S   Ostatní neinvestiční potřeby celkem</t>
  </si>
  <si>
    <t xml:space="preserve"> 823  S    SOUHRN NEINVESTIČNÍCH POTŘEB </t>
  </si>
  <si>
    <t xml:space="preserve"> Součet řádků  822 S + 8230 + 8231 + 8232 + 8233 S</t>
  </si>
  <si>
    <t xml:space="preserve"> Součet řádků 8241 +8242 +8243S +8244S +8245 S +8247S +8248S +8249S +8251S +8252S + 8259</t>
  </si>
  <si>
    <t xml:space="preserve"> né smlouvě specifikovány. V opačném případě budou součástí splátek úvěru v řádku 8232 2.</t>
  </si>
  <si>
    <t xml:space="preserve"> Zaznamenají se všechny dopravní prostředky (DP) uvedené v příslušné dokumentaci akce,jejich ocenění</t>
  </si>
  <si>
    <t xml:space="preserve">1. Tato pravidla stanovují podmínky pro poskytování grantů občanským sdružením a nestátním neziskovým organizacím se sídlem v členských obcích Svazku obcí Jestřebí hory (dále jen Svazku). </t>
  </si>
  <si>
    <t xml:space="preserve">7. Pokud nebudou uvedeny všechny údaje požadované v bodě 2 a 3, nebude žádost projednána. </t>
  </si>
  <si>
    <t xml:space="preserve">9. Při schvalování výše grantu bude přihlíženo (bez pořadí důležitosti):  
 a) k soustavné celoroční činnosti
 b) k celkové finanční náročnosti projektu
 c) k výši finanční spoluúčasti žadatele na projektu. 
</t>
  </si>
  <si>
    <t xml:space="preserve">
</t>
  </si>
  <si>
    <t>Příjemce finanční podpory:</t>
  </si>
  <si>
    <t>Adresa příjemce:</t>
  </si>
  <si>
    <r>
      <t xml:space="preserve">Vyúčtování vypracoval </t>
    </r>
    <r>
      <rPr>
        <i/>
        <sz val="8"/>
        <rFont val="Times New Roman"/>
        <family val="1"/>
        <charset val="238"/>
      </rPr>
      <t>(jméno, telefon)</t>
    </r>
    <r>
      <rPr>
        <sz val="10"/>
        <rFont val="Times New Roman"/>
        <family val="1"/>
        <charset val="238"/>
      </rPr>
      <t>:</t>
    </r>
  </si>
  <si>
    <t>Název podpořeného projektu:</t>
  </si>
  <si>
    <t>Celkový počet účastníků projektu:</t>
  </si>
  <si>
    <t>Číslo smlouvy:</t>
  </si>
  <si>
    <t>Termín konání projektu:</t>
  </si>
  <si>
    <t>Místo konání projektu:</t>
  </si>
  <si>
    <t>Ekonomická část projektu</t>
  </si>
  <si>
    <t>Celkové náklady projektu v Kč:</t>
  </si>
  <si>
    <t>Částka</t>
  </si>
  <si>
    <t>Popis nákladů</t>
  </si>
  <si>
    <t>Povinné přílohy:</t>
  </si>
  <si>
    <r>
      <t>·</t>
    </r>
    <r>
      <rPr>
        <sz val="7"/>
        <rFont val="Times New Roman"/>
        <family val="1"/>
        <charset val="238"/>
      </rPr>
      <t xml:space="preserve">         </t>
    </r>
    <r>
      <rPr>
        <b/>
        <sz val="10"/>
        <rFont val="Times New Roman"/>
        <family val="1"/>
        <charset val="238"/>
      </rPr>
      <t>kopie účetních dokladů, vztahujících se k dotaci</t>
    </r>
  </si>
  <si>
    <r>
      <t xml:space="preserve">Ostatní přílohy </t>
    </r>
    <r>
      <rPr>
        <i/>
        <sz val="8"/>
        <rFont val="Times New Roman"/>
        <family val="1"/>
        <charset val="238"/>
      </rPr>
      <t>(např. fotografie, kopie  novinových článků, propozic apod.)</t>
    </r>
    <r>
      <rPr>
        <sz val="10"/>
        <rFont val="Times New Roman"/>
        <family val="1"/>
        <charset val="238"/>
      </rPr>
      <t>:</t>
    </r>
  </si>
  <si>
    <r>
      <t>1.</t>
    </r>
    <r>
      <rPr>
        <sz val="7"/>
        <rFont val="Times New Roman"/>
        <family val="1"/>
        <charset val="238"/>
      </rPr>
      <t xml:space="preserve">       </t>
    </r>
    <r>
      <rPr>
        <sz val="10"/>
        <rFont val="Times New Roman"/>
        <family val="1"/>
        <charset val="238"/>
      </rPr>
      <t> </t>
    </r>
  </si>
  <si>
    <r>
      <t>2.</t>
    </r>
    <r>
      <rPr>
        <sz val="7"/>
        <rFont val="Times New Roman"/>
        <family val="1"/>
        <charset val="238"/>
      </rPr>
      <t xml:space="preserve">       </t>
    </r>
    <r>
      <rPr>
        <sz val="10"/>
        <rFont val="Times New Roman"/>
        <family val="1"/>
        <charset val="238"/>
      </rPr>
      <t> </t>
    </r>
  </si>
  <si>
    <r>
      <t>3.</t>
    </r>
    <r>
      <rPr>
        <sz val="7"/>
        <rFont val="Times New Roman"/>
        <family val="1"/>
        <charset val="238"/>
      </rPr>
      <t xml:space="preserve">       </t>
    </r>
    <r>
      <rPr>
        <sz val="10"/>
        <rFont val="Times New Roman"/>
        <family val="1"/>
        <charset val="238"/>
      </rPr>
      <t> </t>
    </r>
  </si>
  <si>
    <t>dne:</t>
  </si>
  <si>
    <t>Razítko a podpis</t>
  </si>
  <si>
    <r>
      <t xml:space="preserve">Rozpis jednotlivých nákladů celého projektu dle charakteru: </t>
    </r>
    <r>
      <rPr>
        <i/>
        <sz val="10"/>
        <rFont val="Times New Roman"/>
        <family val="1"/>
        <charset val="238"/>
      </rPr>
      <t>(např. materiálové náklady, odměny, ceny vítězům, propagace, pohoštění, pronájem, poštovné, cestovní náhrady ….)</t>
    </r>
  </si>
  <si>
    <t xml:space="preserve">FORMULÁŘ  </t>
  </si>
  <si>
    <r>
      <t>Stručné zhodnocení projektu</t>
    </r>
    <r>
      <rPr>
        <sz val="10"/>
        <rFont val="Times New Roman"/>
        <family val="1"/>
        <charset val="238"/>
      </rPr>
      <t xml:space="preserve"> </t>
    </r>
    <r>
      <rPr>
        <i/>
        <sz val="10"/>
        <rFont val="Times New Roman"/>
        <family val="1"/>
        <charset val="238"/>
      </rPr>
      <t>(popis realizace projektu, výstupy a  přínos, celkové zhodnocení projektu atd.; v případě potřeby využijte volného listu)</t>
    </r>
    <r>
      <rPr>
        <sz val="10"/>
        <rFont val="Times New Roman"/>
        <family val="1"/>
        <charset val="238"/>
      </rPr>
      <t>:</t>
    </r>
  </si>
  <si>
    <t>Výše finanční podpory                 SOJH v Kč:</t>
  </si>
  <si>
    <t xml:space="preserve">             Svazek obcí Jestřebí hory </t>
  </si>
  <si>
    <t xml:space="preserve"> (náklady) a zdroje jejich financování.Souhrn nákladů  DP je vždy roven nákladům uvedeným v řádku</t>
  </si>
  <si>
    <t xml:space="preserve"> 80261 form.RA 81. Sloupce zdrojů krytí nákladů se vyplňují stejně jako u formuláře RA 83 resp.</t>
  </si>
  <si>
    <t xml:space="preserve"> (náklady) a zdroje jejich financování.Souhrn nákladů  je vždy roven nákladům uvedeným v řádku</t>
  </si>
  <si>
    <t xml:space="preserve"> se vyplňují stejně jako u formuláře RA 83 resp.RA 84.</t>
  </si>
  <si>
    <t xml:space="preserve">Souhrn nákladů SZ je vždy roven nákladům uvedeným v řádku  80269 form.RA 81. Sloupce zdrojů krytí </t>
  </si>
  <si>
    <t xml:space="preserve"> 80271 form.RA 81. Sloupce zdrojů krytí nákladů se vyplňují stejně jako u formuláře RA 83 resp.</t>
  </si>
  <si>
    <t xml:space="preserve"> 8227 S   Náklady na drobný nehmotný majetek</t>
  </si>
  <si>
    <t xml:space="preserve"> Uvádí se neinvest.náklady na pořízení a obnovu programového vybavení (software) výpočetních a inform.systémů</t>
  </si>
  <si>
    <t xml:space="preserve"> 8223 4   Náklady oprav a udržování strojů,zařízení a inventáře</t>
  </si>
  <si>
    <t xml:space="preserve">Uvádí se náklady na opravu a udržování strojů, zařízení a inventáře které nejsou pevnou součástí budov </t>
  </si>
  <si>
    <t xml:space="preserve"> Uvádí se náklady na nákup potravin, ochranných pomůcek, léků a zdravotnického materiálu, prádla, oděvů a obuvi, </t>
  </si>
  <si>
    <t xml:space="preserve"> 8126 4  Náklady na zdravotnickou techniku a zařízení</t>
  </si>
  <si>
    <t xml:space="preserve"> Uvádí se náklady (výdaje) na zdravotnickou techniku a zařízení </t>
  </si>
  <si>
    <t xml:space="preserve"> Součet řádků 8126 1 + 8126 2 + 8126 3 + 8126 4 + 8126 9</t>
  </si>
  <si>
    <t>v řádku 8026 4 form.RA 81. Sloupce zdrojů krytí nákladů se vyplňují stejně jako u formuláře RA 83 resp.</t>
  </si>
  <si>
    <t>Označení</t>
  </si>
  <si>
    <t xml:space="preserve">  Název formuláře a jeho charakteristika</t>
  </si>
  <si>
    <t>RA 80</t>
  </si>
  <si>
    <t>RA 81</t>
  </si>
  <si>
    <t xml:space="preserve"> Charakteristika je zřejmá z obsahu jednotlivých ukazatelů níže uvedených.</t>
  </si>
  <si>
    <t>RA 82</t>
  </si>
  <si>
    <t>RA 83</t>
  </si>
  <si>
    <t xml:space="preserve"> Zaznamenají se všechny stavební objekty (SO) uvedené v příslušné dokumentaci stavby,jejich oce-</t>
  </si>
  <si>
    <t xml:space="preserve"> nění (náklady) a zdroje jejich financování.Souhrn nákladů SO je vždy roven nákladům stavební</t>
  </si>
  <si>
    <t xml:space="preserve"> časně se tato volba zapisuje do volných políček záhlaví.Volné sloupce pak může investor použít k</t>
  </si>
  <si>
    <t>RA 84</t>
  </si>
  <si>
    <t xml:space="preserve"> Uvádí se úrokové náklady jako v řádku 8228 5 a to pro úvěry, na které poskytla záruku vláda ČR.</t>
  </si>
  <si>
    <t xml:space="preserve"> 8228 7     Úroky z dodavatelských úvěrů</t>
  </si>
  <si>
    <t xml:space="preserve"> Uvádí se úrokové náklady jako v řádku 8228 5 resp.8228 6 a to pro dodavatelské úvěry v případě, že budou v přísluš-</t>
  </si>
  <si>
    <t xml:space="preserve"> 8228 9     Ostatní neinvestiční náklady výše neuvedené</t>
  </si>
  <si>
    <t xml:space="preserve"> Uvádí se ostatní běžné výdaje, které nelze zařadit do řádků 8228 5 až 8228 7</t>
  </si>
  <si>
    <t xml:space="preserve"> 8228 S    Ostatní neinvestiční náklady celkem</t>
  </si>
  <si>
    <t xml:space="preserve"> Součet řádků 8228 5 + 8228 6 + 8228 7 + 8228 9</t>
  </si>
  <si>
    <t xml:space="preserve"> 8229       Rezerva na úhradu neinvestičních nákladů</t>
  </si>
  <si>
    <t xml:space="preserve"> Součet řádků 8221S + 8222 S + 8223 S + 8224 + 8225 + 8226 S + 8227 S + 8228 S + 8229</t>
  </si>
  <si>
    <t xml:space="preserve"> Uvádí se úhrady splátek návratných finančních výpomocí ( půjček) ze státního rozpočtu poskytnutých na neinvestič-</t>
  </si>
  <si>
    <t xml:space="preserve"> ní potřeby akce.</t>
  </si>
  <si>
    <t xml:space="preserve"> Uvádí se úhrady splátek jistin neinvestičních úvěrů zaručených vládou ČR</t>
  </si>
  <si>
    <t xml:space="preserve"> 8130   Splátky návratných finančních výpomocí ze státního rozpočtu</t>
  </si>
  <si>
    <t xml:space="preserve"> 8131  Splátky úvěrů poskytnutých se státní zárukou</t>
  </si>
  <si>
    <t xml:space="preserve"> 8132   Splátky úvěrů poskytnutých bez státní záruky</t>
  </si>
  <si>
    <t xml:space="preserve"> 812  S   INVESTIČNÍ NÁKLADY CELKEM</t>
  </si>
  <si>
    <t xml:space="preserve"> 813  S  SOUHRN INVESTIČNÍCH POTŘEB </t>
  </si>
  <si>
    <t xml:space="preserve"> Uvádí se úhrady splátek jistin nezaručených neinvestičních úvěrů.</t>
  </si>
  <si>
    <t xml:space="preserve"> Uvádí se příspěvky od jiných organizací na základě smlouvy o sdružení prostředků na opravy a pod.</t>
  </si>
  <si>
    <t>Část 1</t>
  </si>
  <si>
    <t xml:space="preserve"> Základní údaje akce její název,evidenční číslo a kódy ISPROFIN,identifikace účastníka programu,  </t>
  </si>
  <si>
    <t>Zaznamená se všechno programové vybavení uvedené v příslušné dokumentaci akce,její ocenění</t>
  </si>
  <si>
    <t xml:space="preserve"> Zaznamenají se všechny ostatní stroje a zařízení uvedené v příslušné dokumentaci akce a</t>
  </si>
  <si>
    <t xml:space="preserve"> Zaznamená se všechna  výpočetní technika (VT) uvedená v příslušné dokumentaci akce,</t>
  </si>
  <si>
    <t xml:space="preserve"> Zaznamená se všechna  vojenská technika a zařízení uvedená v příslušné dokumentaci akce,</t>
  </si>
  <si>
    <t xml:space="preserve"> Zaznamená se všechna  zdravotnická technika a zařízení uvedená v příslušné dokumentaci akce,</t>
  </si>
  <si>
    <t>vybrané údaje o přípravě a realizaci akce tj.její parametry věcné,časové a  finanční vedené na formulářích:</t>
  </si>
  <si>
    <t>Dokumentace akce v informačním systému programového financování (ISPROFIN)</t>
  </si>
  <si>
    <t xml:space="preserve"> Bilance investičních potřeb a zdrojů financování </t>
  </si>
  <si>
    <t xml:space="preserve"> Bilance neinvestičních potřeb a zdrojů financování </t>
  </si>
  <si>
    <t xml:space="preserve"> Specifikace stavebních objektů </t>
  </si>
  <si>
    <t xml:space="preserve"> Specifikace provozních souborů </t>
  </si>
  <si>
    <t xml:space="preserve"> Specifikace dopravních prostředků </t>
  </si>
  <si>
    <t xml:space="preserve"> Specifikace výpočetní techniky  </t>
  </si>
  <si>
    <t xml:space="preserve"> Specifikace vojenské techniky a zařízení </t>
  </si>
  <si>
    <t xml:space="preserve"> Přípravná a projektová dokumentace </t>
  </si>
  <si>
    <t xml:space="preserve"> Smluvní zabezpečení </t>
  </si>
  <si>
    <t xml:space="preserve"> Identifikační údaje</t>
  </si>
  <si>
    <t xml:space="preserve"> Specifikace zdravotnické techniky a zařízení</t>
  </si>
  <si>
    <t xml:space="preserve"> Specifikace ostatních strojů a zařízení</t>
  </si>
  <si>
    <t xml:space="preserve"> Specifikace programového vybavení</t>
  </si>
  <si>
    <t xml:space="preserve"> Dokladová dokumentace</t>
  </si>
  <si>
    <t xml:space="preserve"> Rozhodnutí a schvalovací protokoly </t>
  </si>
  <si>
    <t xml:space="preserve"> Uvádí se mzdové a ostatní osobní náklady, platy zaměstnanců, odstupné, odchodné a náhrady mezd a platů, vč příspšvků do FKSP. </t>
  </si>
  <si>
    <t>Část 2</t>
  </si>
  <si>
    <t xml:space="preserve"> Definice ukazatelů potřeb a zdrojů - RA 81, RA 82</t>
  </si>
  <si>
    <t xml:space="preserve"> bách v systému EPC (Energy performance contracting) uzavíraných podle metodických pokynů "Aplikace metody</t>
  </si>
  <si>
    <t xml:space="preserve"> EPC ve veřejném sektoru" vydaných MPO v roce 1999, nebo dodavatelských úvěrů poskytnutých na rozsáhlé opravy</t>
  </si>
  <si>
    <t xml:space="preserve"> odsouhlasených MF.</t>
  </si>
  <si>
    <t xml:space="preserve"> Součet řádků  8239 1 + 8239 2 + 8239 9</t>
  </si>
  <si>
    <t xml:space="preserve"> 8241   Vlastní zdroje investorů celkem</t>
  </si>
  <si>
    <t xml:space="preserve"> Uvádí se veškeré vlastní zdroje kterými disponuje investor </t>
  </si>
  <si>
    <t xml:space="preserve"> 8242   Úvěry poskytnuté bez státní záruky </t>
  </si>
  <si>
    <t xml:space="preserve"> 8243 1   Úvěry se státní zárukou přijaté KoB nebo ČMZRB</t>
  </si>
  <si>
    <t xml:space="preserve"> 8243 9   Úvěry poskytnuté se státní zárukou ostatní </t>
  </si>
  <si>
    <t xml:space="preserve"> Uvádí se zaručené úvěry jiného druhu než je uvedeno v řádku 8243 1 </t>
  </si>
  <si>
    <t xml:space="preserve"> 8243 S  Úvěry poskytnuté se státní zárukou </t>
  </si>
  <si>
    <t xml:space="preserve"> Součet řádků 8243 1 + 8243 9</t>
  </si>
  <si>
    <t xml:space="preserve"> 8244 1    Návratné finanční výpomoci - posledně platný rozpočet</t>
  </si>
  <si>
    <t xml:space="preserve"> 8244 2    Návratné finanční výpomoci - převody do následujícího roku ( - , +)</t>
  </si>
  <si>
    <t xml:space="preserve"> 8244 S   Návratné finanční výpomoci poskytnuté ze státního rozpočtu</t>
  </si>
  <si>
    <t xml:space="preserve"> Součet řádků 8244 1 + 8244 2 </t>
  </si>
  <si>
    <t xml:space="preserve"> 8245 1    Systémově určené výdaje státního rozpočtu - posledně platný rozpočet</t>
  </si>
  <si>
    <t xml:space="preserve"> řádku 8244 1 se uvádí posledně platný rozpočet.</t>
  </si>
  <si>
    <t xml:space="preserve"> 8245 2    Systémově určené výdaje státního rozpočtu - převod do následujícího roku ( - , +)</t>
  </si>
  <si>
    <t xml:space="preserve"> Uvádí se převody systémové dotace do následujícího roku stejným způsobem jako v řádku 8244 2.</t>
  </si>
  <si>
    <t xml:space="preserve"> 8245 S  Systémově určené výdaje státního rozpočtu</t>
  </si>
  <si>
    <t xml:space="preserve"> Součet řádků 8245 1 + 8245 2 </t>
  </si>
  <si>
    <t xml:space="preserve"> 8247 1    Dotace z fondu životního prostředí</t>
  </si>
  <si>
    <t xml:space="preserve"> 8247 2    Dotace z fondu dopravy</t>
  </si>
  <si>
    <t xml:space="preserve"> 8247 3    Dotace z fondu bydlení</t>
  </si>
  <si>
    <t xml:space="preserve"> 8247 9    Dotace z jiných státních fondů </t>
  </si>
  <si>
    <t xml:space="preserve"> 8247 S  Dotace poskytnuté ze státních fondů </t>
  </si>
  <si>
    <t xml:space="preserve"> Součet řádků 8247 1 + 8247 2 + 8247 3 + 8247 9</t>
  </si>
  <si>
    <t xml:space="preserve"> 8248 1   Dotace z rozpočtu obce</t>
  </si>
  <si>
    <t xml:space="preserve"> 8248 2   Dotace z rozpočtu okresu </t>
  </si>
  <si>
    <t xml:space="preserve"> 8248 3   Dotace z rozpočtu kraje</t>
  </si>
  <si>
    <t xml:space="preserve"> 8248 S  Dotace poskytnuté z územních rozpočtů</t>
  </si>
  <si>
    <t xml:space="preserve"> Součet řádků 8248 1 + 8248 2 + 8248 3</t>
  </si>
  <si>
    <t xml:space="preserve"> 8249 1    Příspěvky přijaté na sdruženou akci</t>
  </si>
  <si>
    <t xml:space="preserve"> 8249 2   Dodavatelské úvěry</t>
  </si>
  <si>
    <t xml:space="preserve"> 8249 9   Jiné cizí zdroje tuzemské</t>
  </si>
  <si>
    <t xml:space="preserve"> Uvádí se finanční zdroje,které nelze zařadit do řádků 8249 1 až 8249 2.</t>
  </si>
  <si>
    <t xml:space="preserve"> 8249 S  Jiné cizí zdroje tuzemské výše neuvedené</t>
  </si>
  <si>
    <t xml:space="preserve"> Součet řádků 8249 1 + 8249 2 + 8249 9</t>
  </si>
  <si>
    <t xml:space="preserve"> 8251 1    Dotace z fondu PHARE</t>
  </si>
  <si>
    <t xml:space="preserve"> 8251 2    Dotace z fondu SAPARD</t>
  </si>
  <si>
    <t xml:space="preserve"> 8251 3    Dotace z fondu ISPA</t>
  </si>
  <si>
    <t xml:space="preserve"> 8251 4    Dotace z kohezního fondu EU</t>
  </si>
  <si>
    <t xml:space="preserve"> 8251 5    Dotace ze strukturálních fondů EU</t>
  </si>
  <si>
    <t xml:space="preserve"> 8251 9    Dotace z jiných fondů EU </t>
  </si>
  <si>
    <t xml:space="preserve"> 8251 S  Dotace poskytnuté z fondů EU </t>
  </si>
  <si>
    <t xml:space="preserve"> Součet řádků 8251 1 + 8251 2 + 8251 3 + 8251 4 + 8251 5 + 8251 9</t>
  </si>
  <si>
    <t xml:space="preserve"> 8252 1    Dotace z fondů NATO na bezpečnostní investice</t>
  </si>
  <si>
    <t xml:space="preserve"> Uvádí se úrokové náklady úvěrů,u kterých se uvažuje resp.byla poskytnuta záruka státního rozpočtu, při čemž záru-</t>
  </si>
  <si>
    <t xml:space="preserve"> ku může poskytnout pouze vláda ČR.Ostatní podmínky jsou stejné jako u řádku 8128 5.</t>
  </si>
  <si>
    <t xml:space="preserve"> 8128 7  Úroky z dodavatelských úvěrů</t>
  </si>
  <si>
    <t>RA 85 262</t>
  </si>
  <si>
    <t>RA 85 263</t>
  </si>
  <si>
    <t>RA 85 269</t>
  </si>
  <si>
    <t>RA 85 271</t>
  </si>
  <si>
    <t xml:space="preserve"> Uvádí se úrokové náklady dodavatelských úvěrů (definice viz řádek 8149 2) v případě, že jsou v příslušné smlouvě </t>
  </si>
  <si>
    <t xml:space="preserve"> specifikovány.V opačném případě jsou součástí splátek tohoto úvěru viz řádek 8139 2.</t>
  </si>
  <si>
    <t xml:space="preserve"> 8128 8  Náklady na zajištění dodávek energií zahrnované do HIM</t>
  </si>
  <si>
    <t xml:space="preserve"> Uvádí se příspěvky na tzv. účelně vynaložené náklady jiným organizacím, které v souladu s účetní osnovou vstupují do</t>
  </si>
  <si>
    <t xml:space="preserve"> požadovaného příkonu nebo požadované dodávky plynu a tepla, jakož i úhrada vlastníkovi rozvodného zařízení na pře-</t>
  </si>
  <si>
    <t xml:space="preserve"> ložku tohoto zařízení.</t>
  </si>
  <si>
    <t xml:space="preserve"> 8128 9  Ostatní investiční náklady výše neuvedené</t>
  </si>
  <si>
    <t xml:space="preserve"> Uvádí se náklady na pořízení základního stáda hospodářských zvířat a jiné investiční náklady, které nelze přiřadit k</t>
  </si>
  <si>
    <t xml:space="preserve"> výše uvedeným ukazatelům.</t>
  </si>
  <si>
    <t xml:space="preserve"> 8128 S   Investiční náklady ostatní </t>
  </si>
  <si>
    <t>Účel využití dotace - uvedení na co bude dotace využita</t>
  </si>
  <si>
    <t>Popis projektu - podrobně rozepište činnosti a aktivity</t>
  </si>
  <si>
    <t xml:space="preserve"> Součet řádků 8128 1 + 8128 2 + 8128 3 + 8128 4 + 8128 5 +8128 6 + 8128 7 + 8128 8 + 8128 9</t>
  </si>
  <si>
    <t xml:space="preserve"> 8129    REZERVA na úhradu investičních nákladů</t>
  </si>
  <si>
    <t xml:space="preserve"> Uvádí se pouze rozpočtové údaje podle metodiky stanovené správcem programu.</t>
  </si>
  <si>
    <t xml:space="preserve"> Uvádí se úhrady splátek návratných finančních výpomocí poskytnutých ze státního rozpočtu.</t>
  </si>
  <si>
    <t xml:space="preserve"> Uvádí se úhrady splátek jistin úvěrů zaručených vládou ČR.</t>
  </si>
  <si>
    <t xml:space="preserve"> Uvádí se úhrady splátek jistin komerčních úvěrů poskytnutých bez záruky vlády ČR.</t>
  </si>
  <si>
    <t xml:space="preserve"> Uvádí se příspěvky poskytované na základě smlouvy o sdružení prostředků k pořízení nebo technickému zhodnocení</t>
  </si>
  <si>
    <t xml:space="preserve"> dlouhodobého hmotného majetku.</t>
  </si>
  <si>
    <t xml:space="preserve"> Uvádí se úhrady splátek dodavatelských úvěrů tj.úvěrů, které budou poskytnuty v rámci smluv o energetických služ-</t>
  </si>
  <si>
    <t>Forma právní subjektivity</t>
  </si>
  <si>
    <r>
      <t xml:space="preserve">Bankovní spojení   </t>
    </r>
    <r>
      <rPr>
        <sz val="10"/>
        <rFont val="Times New Roman"/>
        <family val="1"/>
        <charset val="238"/>
      </rPr>
      <t>(číslo účtu, banka)</t>
    </r>
    <r>
      <rPr>
        <b/>
        <sz val="12"/>
        <rFont val="Times New Roman"/>
        <family val="1"/>
        <charset val="238"/>
      </rPr>
      <t xml:space="preserve">    </t>
    </r>
  </si>
  <si>
    <r>
      <t xml:space="preserve">Oprávněný zástupce </t>
    </r>
    <r>
      <rPr>
        <sz val="10"/>
        <rFont val="Times New Roman"/>
        <family val="1"/>
        <charset val="238"/>
      </rPr>
      <t>(statutární orgán)</t>
    </r>
    <r>
      <rPr>
        <b/>
        <sz val="12"/>
        <rFont val="Times New Roman"/>
        <family val="1"/>
        <charset val="238"/>
      </rPr>
      <t xml:space="preserve">       </t>
    </r>
  </si>
  <si>
    <t>Předpokládané zdroje financování projektu celkem</t>
  </si>
  <si>
    <t xml:space="preserve"> bách v systému Energy performance contracting  uzavíraných podle metodických pokynů "Aplikace metody EPC ve</t>
  </si>
  <si>
    <t xml:space="preserve"> Uvádí se finanční potřeby,které nelze zařadit do řádků 8139 1 a 8139 2.</t>
  </si>
  <si>
    <t xml:space="preserve"> Součet řádků 8139 1 + 8139 2 + 8139 9</t>
  </si>
  <si>
    <t xml:space="preserve"> 8141   Vlastní zdroje investorů celkem</t>
  </si>
  <si>
    <t xml:space="preserve"> Uvádí se veškeré vlastní zdroje kterými disponuje investor tj.odpisy,rozdělení zisku,výnosy z prodeje dlouhodobého</t>
  </si>
  <si>
    <t xml:space="preserve"> majetku atd.</t>
  </si>
  <si>
    <t xml:space="preserve"> 8142   Úvěry poskytnuté bez státní záruky </t>
  </si>
  <si>
    <t xml:space="preserve"> Uvádí se přijaté bankovní úvěry,u kterých se neuvažuje resp.nebyla poskytnuta záruka schválená vládou. </t>
  </si>
  <si>
    <t xml:space="preserve"> 8143 1   Úvěry se státní zárukou přijaté KoB nebo ČMZRB</t>
  </si>
  <si>
    <t xml:space="preserve"> Uvádí se úvěry,u kterých se počítá resp.byla poskytnuta záruka schválená vládou, určené na financování investičních</t>
  </si>
  <si>
    <t xml:space="preserve"> akcí stanovených MF v rámci schválené dokumentace programu. Příjemcem úvěru bude Konsolidační banka s.p.ú. </t>
  </si>
  <si>
    <t xml:space="preserve"> dávky a poskytovat zálohy dodavatelům podle pravidel dohodnutých mezi MF a těmito bankami s tím,že investor účtu-</t>
  </si>
  <si>
    <t xml:space="preserve"> je o těchto úhradách způsobem stanoveným ministerstvem financí.</t>
  </si>
  <si>
    <t xml:space="preserve"> 8143 9   Úvěry poskytnuté se státní zárukou ostatní </t>
  </si>
  <si>
    <t xml:space="preserve"> Uvádí se zaručené úvěry jiného druhu než je uvedeno v řádku 8143 1 </t>
  </si>
  <si>
    <t xml:space="preserve"> 8143 S  Úvěry poskytnuté se státní zárukou </t>
  </si>
  <si>
    <t xml:space="preserve"> Součet řádků 8143 1 + 8143 9</t>
  </si>
  <si>
    <t xml:space="preserve"> 8144 1  Návratné finanční výpomoci - posledně platný rozpočet</t>
  </si>
  <si>
    <t xml:space="preserve"> Uvádí se návratné finanční výpomoci poskytnuté ze státního rozpočtu v případě, že je tato forma odsouhlasena ve</t>
  </si>
  <si>
    <t xml:space="preserve"> schválené dokumentaci programu ve výši odpovídající posledně platnému rozpočtu.</t>
  </si>
  <si>
    <t xml:space="preserve"> 8144 2  Návratné finanční výpomoci - převody do následujícího roku ( - , +)</t>
  </si>
  <si>
    <t xml:space="preserve"> Uvádí se převody návratné finanční výpomoci do následujícího roku podle zákona o rozpočtových pravidlech a to tak,</t>
  </si>
  <si>
    <t xml:space="preserve"> že se převáděná částka se zapíše se záporným znaménkem do slupce roku,ve kterém dochází k úspoře a s kladným</t>
  </si>
  <si>
    <t xml:space="preserve"> znaménkem do sloupce následujícího roku.</t>
  </si>
  <si>
    <t xml:space="preserve"> 8144 S   Návratné finanční výpomoci poskytnuté ze státního rozpočtu</t>
  </si>
  <si>
    <t xml:space="preserve"> Součet řádků 8144 1 + 8144 2 </t>
  </si>
  <si>
    <t xml:space="preserve"> 8145 1  Systémově určené výdaje státního rozpočtu - posledně platný rozpočet</t>
  </si>
  <si>
    <t xml:space="preserve"> Uvádí se účelově určené výdaje rozpočtové organizace, dotace příspěvkové organizaci, a dotace ostatním subj. ze</t>
  </si>
  <si>
    <t xml:space="preserve"> státního rozpočtu na pořízení nebo technické zhodnocení majetku, v souladu se schválenou dokumentací programu.</t>
  </si>
  <si>
    <t xml:space="preserve"> Podmínky pro čerpání prostředků státního rozpočtu stanoví správce programu rozhodnutím, obsahující mimo jiné též</t>
  </si>
  <si>
    <t>1.</t>
  </si>
  <si>
    <t>1.1.</t>
  </si>
  <si>
    <t>1.2.</t>
  </si>
  <si>
    <t>2.</t>
  </si>
  <si>
    <t>2.1.</t>
  </si>
  <si>
    <t>2.2.</t>
  </si>
  <si>
    <t>2.3.</t>
  </si>
  <si>
    <t>3.</t>
  </si>
  <si>
    <t>3.1.</t>
  </si>
  <si>
    <t>3.2.</t>
  </si>
  <si>
    <t>3.3.</t>
  </si>
  <si>
    <t>3.4.</t>
  </si>
  <si>
    <t>3.5.</t>
  </si>
  <si>
    <t>3.6.</t>
  </si>
  <si>
    <t>4.1.</t>
  </si>
  <si>
    <t>4.2.</t>
  </si>
  <si>
    <t>5.</t>
  </si>
  <si>
    <t>Základní informace</t>
  </si>
  <si>
    <t>Údaje o žadateli</t>
  </si>
  <si>
    <t>Sídlo/adresa bydliště</t>
  </si>
  <si>
    <t>obec</t>
  </si>
  <si>
    <t>PSČ</t>
  </si>
  <si>
    <t>ulice</t>
  </si>
  <si>
    <t>čp</t>
  </si>
  <si>
    <t>telefon</t>
  </si>
  <si>
    <t>fax</t>
  </si>
  <si>
    <t>e-mail</t>
  </si>
  <si>
    <t>2.4.</t>
  </si>
  <si>
    <t>2.6.</t>
  </si>
  <si>
    <t xml:space="preserve">Další informace </t>
  </si>
  <si>
    <t>Údaje o projektu, na který jsou žádány finanční prostředky</t>
  </si>
  <si>
    <t>Přesný název projektu</t>
  </si>
  <si>
    <t>Cíle projektu</t>
  </si>
  <si>
    <t>3.7.</t>
  </si>
  <si>
    <t>Náklady projektu celkem - 100 %</t>
  </si>
  <si>
    <t>4.3.</t>
  </si>
  <si>
    <t xml:space="preserve">Podíl žádané dotace na celkových přijatelných nákladech projektu </t>
  </si>
  <si>
    <t>%</t>
  </si>
  <si>
    <t>z toho vlastní podíl žadatele - min 30 %</t>
  </si>
  <si>
    <t>z toho výše žádané dotace v Kč - max 70 %</t>
  </si>
  <si>
    <t xml:space="preserve">Žadatel se zavazuje, že ve svých propagačních materiálech uvede Svazek obcí Jestřebí hory jako finančního partnera. </t>
  </si>
  <si>
    <t xml:space="preserve">Harmonogram realizace projektu        </t>
  </si>
  <si>
    <t>Osoba odpovědná za realizaci projektu</t>
  </si>
  <si>
    <t>jméno a příjmení</t>
  </si>
  <si>
    <t>adresa bydliště</t>
  </si>
  <si>
    <t>tel.</t>
  </si>
  <si>
    <r>
      <t xml:space="preserve">Partneři projektu </t>
    </r>
    <r>
      <rPr>
        <sz val="8"/>
        <rFont val="Times New Roman"/>
        <family val="1"/>
        <charset val="238"/>
      </rPr>
      <t>(název/jméno, adresa)</t>
    </r>
  </si>
  <si>
    <t>Kč</t>
  </si>
  <si>
    <t>Čestná prohlášení</t>
  </si>
  <si>
    <t>Žadatel svým podpisem stvrzuje, že:</t>
  </si>
  <si>
    <t>b) nemá žádné závazky k finančnímu úřadu (příslušný doklad bude předložen v případě poskytnutí podpory před uzavřením smlouvy)</t>
  </si>
  <si>
    <t>c) nemá žádné závazky k veřejné zdravotní pojišťovně</t>
  </si>
  <si>
    <t>d) nemá žádné závazky ke správě sociálního zabezpečení</t>
  </si>
  <si>
    <t>V</t>
  </si>
  <si>
    <t>Dne</t>
  </si>
  <si>
    <t>Podpis oprávněného zástupce</t>
  </si>
  <si>
    <t>Razítko</t>
  </si>
  <si>
    <t xml:space="preserve"> závazné věcné, časové a finanční parametry, které budou vyhodnoceny po dokončení realizace akce. Obdobně jako v</t>
  </si>
  <si>
    <t xml:space="preserve"> řádku 8144 1 se uvádí posledně platný rozpočet.</t>
  </si>
  <si>
    <t xml:space="preserve"> 8145 2  Systémově určené výdaje státního rozpočtu - převod do následujícího roku ( - , +)</t>
  </si>
  <si>
    <t>termíny přípravy a realizace ,projektované věcné parametry a specifikace příloh (formulářů RA 81 až 89)</t>
  </si>
  <si>
    <t xml:space="preserve"> části stavby tj.řádku 8124 form.RA 81.Ve sloupcích zdrojů krytí nákladů SO se uvádějí především</t>
  </si>
  <si>
    <t xml:space="preserve"> ukazatele účasti státního rozpočtu v pořadí dle form.RA 81 tj.řádky 8143, 8144, 8145 a 8146 a sou-</t>
  </si>
  <si>
    <t xml:space="preserve"> k zápisu zdrojů financování stavební části podle vlastní úvahy.V případě,že je projekt financován pouze</t>
  </si>
  <si>
    <t>ze stát.rozpočtu,pak se část zdrojového krytí nevyplňuje.</t>
  </si>
  <si>
    <t xml:space="preserve"> části stavby tj.řádku 8125 form.RA 81. Sloupce zdrojů krytí nákladů PS se vyplňují stejně jako u</t>
  </si>
  <si>
    <t xml:space="preserve">její ocenění (náklady) a zdroje jejich financování.Souhrn nákladů  VT je vždy roven nákladům uvedeným </t>
  </si>
  <si>
    <t>v řádku 80262 form.RA 81. Sloupce zdrojů krytí nákladů se vyplňují stejně jako u formuláře RA 83 resp.</t>
  </si>
  <si>
    <t xml:space="preserve"> její ocenění (náklady) a zdroje jejich financování.Souhrn nákladů  je vždy roven nákladům uvedeným</t>
  </si>
  <si>
    <t>v řádku 80263 form.RA 81. Sloupce zdrojů krytí nákladů se vyplňují stejně jako u formuláře RA 83 resp.</t>
  </si>
  <si>
    <t>neuvedené ve  formulářích RA 261 až RA 80 263 ,jejich ocenění  (náklady) a zdroje jejich financování.</t>
  </si>
  <si>
    <t xml:space="preserve"> Uvádí se evidenční údaje dokumentace řídících aktů, které jsou zřejmé z předtisku formuláře.</t>
  </si>
  <si>
    <t xml:space="preserve"> Uvádí se náklady na pořízení a tech.zhodnocení všech druhů dopravních prostředků </t>
  </si>
  <si>
    <t xml:space="preserve"> Uvádí se neinvestiční náklady na pořízení a obnovu všech druhů dopravních prostředků </t>
  </si>
  <si>
    <t>Novostavba, nástavba a přístavba</t>
  </si>
  <si>
    <t>Pořízení strojů a zařízení nezahrnutých do nákladů stavby</t>
  </si>
  <si>
    <t>Pořízení nemovitosti úplatným převodem</t>
  </si>
  <si>
    <t>Technické zhodnocení a opravy budov a staveb</t>
  </si>
  <si>
    <t>Pořízení a technické zhodnocení nehmotného investičního majetku</t>
  </si>
  <si>
    <t>Technické zhodnocení strojů a zařízení</t>
  </si>
  <si>
    <t>Obnova nemovitých kulturních památek</t>
  </si>
  <si>
    <t>Služby v oblasti výchovy a vzdělávání</t>
  </si>
  <si>
    <t>Jiný než výše uvedený charakter investiční akce</t>
  </si>
  <si>
    <t>Informační a komunikační systémy</t>
  </si>
  <si>
    <t>Dopravní prostředky osobní a nákladní dopravy</t>
  </si>
  <si>
    <t>Dopravní stavby a dopravní zařízení bez vozového parku</t>
  </si>
  <si>
    <t>Stavby a zařízení pro zásobování vodou a její úpravy</t>
  </si>
  <si>
    <t>Stavby a zařízení pro rozvod tepla, plynu  a elektrické energie</t>
  </si>
  <si>
    <t>Stavby a zařízení k ochraně čistoty vod</t>
  </si>
  <si>
    <t>Stavby a zařízení k ochraně čistoty ovzduší</t>
  </si>
  <si>
    <t>Stavby a zařízení k ochraně životního prostředí ostatní</t>
  </si>
  <si>
    <t>Jiný, výše neuvedený majetek</t>
  </si>
  <si>
    <t>Rozpočtové organizace zřízené ústředními orgány státní správy</t>
  </si>
  <si>
    <t>Příspěvkové organizace zřízené ústředními orgány státní správy</t>
  </si>
  <si>
    <t>Podnikatelské subjekty s rozhodujícím podílem ve vlastnictví státu</t>
  </si>
  <si>
    <t>Rozpočtové organizace zřízené územním orgánem státní správy</t>
  </si>
  <si>
    <t>Příspěvkové organizace zřízené územním orgánem státní správy</t>
  </si>
  <si>
    <t>Obce a města</t>
  </si>
  <si>
    <t>Podnikatelské subjekty v soukromém vlastnictví</t>
  </si>
  <si>
    <t>Občanská sdružení</t>
  </si>
  <si>
    <t>Jiné neuvedené hospodářsko právní formy</t>
  </si>
  <si>
    <t xml:space="preserve"> (KoB) nebo Česko moravská záruční a rozvojová banka (ČMZRB), které budou provádět úhrady faktur za provedené práce a do-</t>
  </si>
  <si>
    <t>RA 85 264</t>
  </si>
  <si>
    <t xml:space="preserve"> Uvádí se převody systémové dotace do následujícího roku stejným způsobem jako v řádku 8144 2.</t>
  </si>
  <si>
    <t xml:space="preserve"> 8145 S  Systémově určené výdaje státního rozpočtu</t>
  </si>
  <si>
    <t xml:space="preserve"> Součet řádků 8145 1 + 8145 2 </t>
  </si>
  <si>
    <t xml:space="preserve"> 8146 1  Individuálně posuzované výdaje státního rozpočtu - posledně platný rozpočet</t>
  </si>
  <si>
    <t xml:space="preserve"> státního rozpočtu na pořízení nebo technické zhodnocení majetku, které jsou poskytovány na rozhodující invest. akce</t>
  </si>
  <si>
    <t xml:space="preserve"> zabezpečující cíle schváleného programu.Registraci akce v ISPROFIN, souhlas s jejím zadáním a rozhodnutí obsahují-</t>
  </si>
  <si>
    <t xml:space="preserve"> cí závazné parametry a podmínky čerpání prostředků státního rozpočtu vydává správce programu a to pouze se sou-</t>
  </si>
  <si>
    <t xml:space="preserve"> hlasem MF. Obdobně jako v řádcích 8144 1 a 8145 1 se uvádí posledně platný rozpočet.</t>
  </si>
  <si>
    <t xml:space="preserve">    Žádost pro poskytování grantů z rozpočtu Svazku obcí                    Jestřebí hory pro rok 2013</t>
  </si>
  <si>
    <t>Výčet nejdůležitějších činností v roce 2012 a jejich popis</t>
  </si>
  <si>
    <t>Plán činnosti v roce 2013</t>
  </si>
  <si>
    <t xml:space="preserve">Pravidla pro poskytování grantů z rozpočtu Svazku obcí Jestřebí hory pro rok 2013
</t>
  </si>
  <si>
    <r>
      <t xml:space="preserve">2. Žádost o grant je nutno zaslat nebo předat osobně na adrese -  Kancelář Království - Jestřebí hory, o.p.s., Palackého 793, 542 32 Úpice tak, aby ji obdržel v </t>
    </r>
    <r>
      <rPr>
        <b/>
        <u/>
        <sz val="12"/>
        <rFont val="Times New Roman"/>
        <family val="1"/>
        <charset val="238"/>
      </rPr>
      <t>písemné i elektronické</t>
    </r>
    <r>
      <rPr>
        <sz val="12"/>
        <rFont val="Times New Roman"/>
        <family val="1"/>
        <charset val="238"/>
      </rPr>
      <t xml:space="preserve"> podobě na aktuálním formuláři nejpozději do 30. listopadu 2012 do 14 hodin. </t>
    </r>
  </si>
  <si>
    <r>
      <t xml:space="preserve">3. Žádost musí obsahovat následující údaje: 
 a) název projektu
 b) název žadatele s uvedením adresy
 c) právní formu žadatele
 d) IČO 
 e) oprávněného zástupce organizace a jeho adresu
 f) počet členů
 g) číslo účtu, na který má být grant poslán (grant nebude vyplácen v hotovosti)
 h) plán činnosti pro rok 2013
 ch) výčet nejdůležitějších činností v roce 2012 a jejich stručný popis
 i) přesný popis akce nebo činnosti (dále jen projekt), na které je grant požadován s uvedením  termínu konání - může být rozepsán i ve vedlejší příloze
 j) celkový rozpočet projektu – konkretizovat na využití dotace a uvést vlastní podíl
 k) požadovanou výši grantu – maximálně 70 % z celkové částky 
 l) osobu odpovědnou za projekt a její adresu. 
</t>
    </r>
    <r>
      <rPr>
        <sz val="12"/>
        <rFont val="Times New Roman"/>
        <family val="1"/>
        <charset val="238"/>
      </rPr>
      <t xml:space="preserve">
</t>
    </r>
  </si>
  <si>
    <t xml:space="preserve">6. Žádosti projedná komise, která doporučí výboru Svazku vybrané projekty s návrhem na výši přiděleného grantu. O žádostech rozhodne výbor Svazku do 15. 1. 2013. </t>
  </si>
  <si>
    <t>15. Žadatel je povinen předložit vyúčtování – závěrečná zpráva a kopie účetních dokladů vztahujících se k dotaci do 30 dnů po jeho dokončení - nejpozději do 30. listopadu 2013 účetní Svazku – Městský úřad Rtyně v Podkrkonoší, Hronovská 431, 542 33 Rtyně v Podkrkonoší – s výjimkou prosincových akcí. Pro tyto případy platí 31. prosinec 2013. Ve zprávě budou zvýrazněny číslem smlouvy ty doklady, které byly využity z dotace.</t>
  </si>
  <si>
    <t>17. Nevyčerpanou část grantu je žadatel povinen vrátit do 30. prosince 2013.</t>
  </si>
  <si>
    <t>18. Tato pravidla odpovídají zákonu č. 320/2001 Sb., o finanční kontrole ve veřejné správě a byla projednána ve  výboru Svazku dne 18. 9. 2012.</t>
  </si>
  <si>
    <t>20. Kontakt pro konzultaci: Dr. Jan Balcar, kancelář MAS Království - Jestřebí hory, o.p.s., Palackého 793, 542 32 Úpice, 777 851 871, balcar@kjh.cz, www.jestrebihory.net.</t>
  </si>
  <si>
    <t>závěrečné zprávy a vyúčtování finanční podpory za rok 2013</t>
  </si>
</sst>
</file>

<file path=xl/styles.xml><?xml version="1.0" encoding="utf-8"?>
<styleSheet xmlns="http://schemas.openxmlformats.org/spreadsheetml/2006/main">
  <numFmts count="2">
    <numFmt numFmtId="164" formatCode="m\o\n\th\ d\,\ \y\y\y\y"/>
    <numFmt numFmtId="165" formatCode="0.000"/>
  </numFmts>
  <fonts count="44">
    <font>
      <sz val="10"/>
      <name val="Arial CE"/>
      <family val="2"/>
      <charset val="238"/>
    </font>
    <font>
      <sz val="1"/>
      <color indexed="8"/>
      <name val="Courier"/>
    </font>
    <font>
      <b/>
      <sz val="1"/>
      <color indexed="8"/>
      <name val="Courier"/>
    </font>
    <font>
      <sz val="10"/>
      <name val="Arial CE"/>
      <family val="2"/>
      <charset val="238"/>
    </font>
    <font>
      <sz val="11"/>
      <name val="Times New Roman CE"/>
      <family val="1"/>
      <charset val="238"/>
    </font>
    <font>
      <sz val="10"/>
      <color indexed="8"/>
      <name val="Arial CE"/>
      <family val="2"/>
      <charset val="238"/>
    </font>
    <font>
      <b/>
      <sz val="10"/>
      <color indexed="8"/>
      <name val="Arial CE"/>
      <family val="2"/>
      <charset val="238"/>
    </font>
    <font>
      <sz val="12"/>
      <name val="Arial CE"/>
      <family val="2"/>
      <charset val="238"/>
    </font>
    <font>
      <sz val="10"/>
      <color indexed="8"/>
      <name val="Arial CE"/>
      <charset val="238"/>
    </font>
    <font>
      <b/>
      <sz val="10"/>
      <color indexed="8"/>
      <name val="Arial CE"/>
      <charset val="238"/>
    </font>
    <font>
      <b/>
      <sz val="10"/>
      <name val="Arial CE"/>
      <charset val="238"/>
    </font>
    <font>
      <b/>
      <sz val="10"/>
      <name val="Arial CE"/>
      <family val="2"/>
      <charset val="238"/>
    </font>
    <font>
      <b/>
      <sz val="11"/>
      <name val="Arial CE"/>
      <family val="2"/>
      <charset val="238"/>
    </font>
    <font>
      <sz val="11"/>
      <name val="Arial CE"/>
      <family val="2"/>
      <charset val="238"/>
    </font>
    <font>
      <u/>
      <sz val="10"/>
      <name val="Arial CE"/>
      <family val="2"/>
      <charset val="238"/>
    </font>
    <font>
      <sz val="9"/>
      <name val="Arial CE"/>
      <family val="2"/>
      <charset val="238"/>
    </font>
    <font>
      <b/>
      <sz val="14"/>
      <name val="Arial CE"/>
      <family val="2"/>
      <charset val="238"/>
    </font>
    <font>
      <b/>
      <sz val="11"/>
      <color indexed="8"/>
      <name val="Arial CE"/>
      <family val="2"/>
      <charset val="238"/>
    </font>
    <font>
      <b/>
      <sz val="11"/>
      <name val="Arial CE"/>
      <charset val="238"/>
    </font>
    <font>
      <sz val="10"/>
      <name val="Arial CE"/>
      <charset val="238"/>
    </font>
    <font>
      <u/>
      <sz val="10"/>
      <color indexed="12"/>
      <name val="Arial CE"/>
      <family val="2"/>
      <charset val="238"/>
    </font>
    <font>
      <u/>
      <sz val="9.6"/>
      <name val="Arial CE"/>
      <charset val="238"/>
    </font>
    <font>
      <sz val="10"/>
      <name val="Arial"/>
      <charset val="238"/>
    </font>
    <font>
      <b/>
      <sz val="12"/>
      <name val="Times New Roman"/>
      <family val="1"/>
      <charset val="238"/>
    </font>
    <font>
      <sz val="12"/>
      <name val="Times New Roman"/>
      <family val="1"/>
      <charset val="238"/>
    </font>
    <font>
      <b/>
      <i/>
      <sz val="12"/>
      <name val="Times New Roman"/>
      <family val="1"/>
      <charset val="238"/>
    </font>
    <font>
      <sz val="10"/>
      <name val="Times New Roman"/>
      <family val="1"/>
      <charset val="238"/>
    </font>
    <font>
      <b/>
      <sz val="10"/>
      <name val="Arial"/>
      <charset val="238"/>
    </font>
    <font>
      <b/>
      <i/>
      <sz val="14"/>
      <name val="Times New Roman"/>
      <family val="1"/>
      <charset val="238"/>
    </font>
    <font>
      <i/>
      <sz val="14"/>
      <name val="Arial"/>
      <charset val="238"/>
    </font>
    <font>
      <i/>
      <sz val="10"/>
      <name val="Arial"/>
      <charset val="238"/>
    </font>
    <font>
      <sz val="8"/>
      <name val="Times New Roman"/>
      <family val="1"/>
      <charset val="238"/>
    </font>
    <font>
      <sz val="14"/>
      <name val="Arial"/>
      <charset val="238"/>
    </font>
    <font>
      <sz val="12"/>
      <name val="Times New Roman"/>
      <family val="1"/>
    </font>
    <font>
      <sz val="12"/>
      <color indexed="8"/>
      <name val="Times New Roman"/>
      <family val="1"/>
      <charset val="238"/>
    </font>
    <font>
      <sz val="8"/>
      <name val="Arial CE"/>
      <family val="2"/>
      <charset val="238"/>
    </font>
    <font>
      <b/>
      <sz val="10"/>
      <name val="Times New Roman"/>
      <family val="1"/>
      <charset val="238"/>
    </font>
    <font>
      <b/>
      <sz val="16"/>
      <name val="Times New Roman"/>
      <family val="1"/>
      <charset val="238"/>
    </font>
    <font>
      <i/>
      <sz val="10"/>
      <name val="Times New Roman"/>
      <family val="1"/>
      <charset val="238"/>
    </font>
    <font>
      <i/>
      <sz val="8"/>
      <name val="Times New Roman"/>
      <family val="1"/>
      <charset val="238"/>
    </font>
    <font>
      <sz val="10"/>
      <name val="Symbol"/>
      <family val="1"/>
      <charset val="2"/>
    </font>
    <font>
      <sz val="7"/>
      <name val="Times New Roman"/>
      <family val="1"/>
      <charset val="238"/>
    </font>
    <font>
      <b/>
      <i/>
      <sz val="10"/>
      <name val="Times New Roman"/>
      <family val="1"/>
      <charset val="238"/>
    </font>
    <font>
      <b/>
      <u/>
      <sz val="12"/>
      <name val="Times New Roman"/>
      <family val="1"/>
      <charset val="238"/>
    </font>
  </fonts>
  <fills count="6">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13"/>
        <bgColor indexed="64"/>
      </patternFill>
    </fill>
    <fill>
      <patternFill patternType="solid">
        <fgColor indexed="22"/>
        <bgColor indexed="64"/>
      </patternFill>
    </fill>
  </fills>
  <borders count="70">
    <border>
      <left/>
      <right/>
      <top/>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double">
        <color indexed="64"/>
      </left>
      <right style="double">
        <color indexed="64"/>
      </right>
      <top style="double">
        <color indexed="64"/>
      </top>
      <bottom style="hair">
        <color indexed="64"/>
      </bottom>
      <diagonal/>
    </border>
    <border>
      <left style="medium">
        <color indexed="64"/>
      </left>
      <right style="medium">
        <color indexed="64"/>
      </right>
      <top style="medium">
        <color indexed="64"/>
      </top>
      <bottom style="hair">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bottom style="double">
        <color indexed="64"/>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s>
  <cellStyleXfs count="13">
    <xf numFmtId="0" fontId="0" fillId="0" borderId="0"/>
    <xf numFmtId="0" fontId="1" fillId="0" borderId="0">
      <protection locked="0"/>
    </xf>
    <xf numFmtId="0" fontId="1" fillId="0" borderId="0">
      <protection locked="0"/>
    </xf>
    <xf numFmtId="164" fontId="1" fillId="0" borderId="0">
      <protection locked="0"/>
    </xf>
    <xf numFmtId="0" fontId="1" fillId="0" borderId="0">
      <protection locked="0"/>
    </xf>
    <xf numFmtId="0" fontId="2" fillId="0" borderId="0">
      <protection locked="0"/>
    </xf>
    <xf numFmtId="0" fontId="2" fillId="0" borderId="0">
      <protection locked="0"/>
    </xf>
    <xf numFmtId="0" fontId="20" fillId="0" borderId="0" applyNumberFormat="0" applyFill="0" applyBorder="0" applyAlignment="0" applyProtection="0">
      <alignment vertical="top"/>
      <protection locked="0"/>
    </xf>
    <xf numFmtId="0" fontId="19" fillId="0" borderId="0"/>
    <xf numFmtId="0" fontId="19" fillId="0" borderId="0"/>
    <xf numFmtId="0" fontId="22" fillId="0" borderId="0"/>
    <xf numFmtId="0" fontId="1" fillId="0" borderId="0">
      <protection locked="0"/>
    </xf>
    <xf numFmtId="0" fontId="1" fillId="0" borderId="1">
      <protection locked="0"/>
    </xf>
  </cellStyleXfs>
  <cellXfs count="375">
    <xf numFmtId="0" fontId="0" fillId="0" borderId="0" xfId="0"/>
    <xf numFmtId="0" fontId="0" fillId="0" borderId="0" xfId="0" applyAlignment="1">
      <alignment horizontal="centerContinuous"/>
    </xf>
    <xf numFmtId="0" fontId="0" fillId="0" borderId="0" xfId="0" applyAlignment="1">
      <alignment horizontal="left"/>
    </xf>
    <xf numFmtId="0" fontId="4" fillId="0" borderId="0" xfId="0" applyFont="1"/>
    <xf numFmtId="0" fontId="13" fillId="0" borderId="0" xfId="0" applyFont="1"/>
    <xf numFmtId="0" fontId="13" fillId="0" borderId="0" xfId="0" applyFont="1" applyBorder="1"/>
    <xf numFmtId="0" fontId="5" fillId="2" borderId="2" xfId="0" applyFont="1" applyFill="1" applyBorder="1" applyAlignment="1">
      <alignment wrapText="1"/>
    </xf>
    <xf numFmtId="0" fontId="5" fillId="2" borderId="3" xfId="0" applyFont="1" applyFill="1" applyBorder="1" applyAlignment="1">
      <alignment wrapText="1"/>
    </xf>
    <xf numFmtId="0" fontId="5" fillId="2" borderId="2" xfId="0" applyFont="1" applyFill="1" applyBorder="1" applyAlignment="1">
      <alignment horizontal="left" wrapText="1"/>
    </xf>
    <xf numFmtId="0" fontId="5" fillId="2" borderId="3" xfId="0" applyFont="1" applyFill="1" applyBorder="1" applyAlignment="1">
      <alignment horizontal="left"/>
    </xf>
    <xf numFmtId="0" fontId="5" fillId="2" borderId="2" xfId="0" applyFont="1" applyFill="1" applyBorder="1"/>
    <xf numFmtId="0" fontId="5" fillId="2" borderId="3" xfId="0" applyFont="1" applyFill="1" applyBorder="1"/>
    <xf numFmtId="0" fontId="3" fillId="0" borderId="3" xfId="0" applyFont="1" applyBorder="1"/>
    <xf numFmtId="0" fontId="5" fillId="2" borderId="2" xfId="0" applyFont="1" applyFill="1" applyBorder="1" applyAlignment="1">
      <alignment horizontal="left"/>
    </xf>
    <xf numFmtId="0" fontId="16" fillId="0" borderId="0" xfId="0" applyFont="1" applyAlignment="1">
      <alignment horizontal="centerContinuous"/>
    </xf>
    <xf numFmtId="0" fontId="12" fillId="0" borderId="0" xfId="0" applyFont="1" applyAlignment="1">
      <alignment horizontal="centerContinuous"/>
    </xf>
    <xf numFmtId="0" fontId="13" fillId="0" borderId="0" xfId="0" applyFont="1" applyAlignment="1">
      <alignment horizontal="centerContinuous"/>
    </xf>
    <xf numFmtId="0" fontId="13" fillId="0" borderId="4" xfId="0" applyFont="1" applyBorder="1" applyAlignment="1">
      <alignment horizontal="centerContinuous"/>
    </xf>
    <xf numFmtId="0" fontId="13" fillId="0" borderId="5" xfId="0" applyFont="1" applyBorder="1" applyAlignment="1">
      <alignment horizontal="centerContinuous"/>
    </xf>
    <xf numFmtId="0" fontId="13" fillId="0" borderId="6" xfId="0" applyFont="1" applyBorder="1" applyAlignment="1">
      <alignment horizontal="left"/>
    </xf>
    <xf numFmtId="0" fontId="12" fillId="0" borderId="7" xfId="0" applyFont="1" applyBorder="1" applyAlignment="1">
      <alignment horizontal="centerContinuous"/>
    </xf>
    <xf numFmtId="0" fontId="12" fillId="0" borderId="8" xfId="0" applyFont="1" applyBorder="1" applyAlignment="1">
      <alignment horizontal="centerContinuous"/>
    </xf>
    <xf numFmtId="0" fontId="12" fillId="0" borderId="8" xfId="0" applyFont="1" applyBorder="1" applyAlignment="1">
      <alignment horizontal="left"/>
    </xf>
    <xf numFmtId="0" fontId="13" fillId="0" borderId="9" xfId="0" applyFont="1" applyBorder="1" applyAlignment="1">
      <alignment horizontal="centerContinuous"/>
    </xf>
    <xf numFmtId="0" fontId="13" fillId="0" borderId="10" xfId="0" applyFont="1" applyBorder="1" applyAlignment="1">
      <alignment horizontal="centerContinuous"/>
    </xf>
    <xf numFmtId="0" fontId="13" fillId="0" borderId="11" xfId="0" applyFont="1" applyBorder="1" applyAlignment="1">
      <alignment horizontal="centerContinuous"/>
    </xf>
    <xf numFmtId="0" fontId="13" fillId="0" borderId="12" xfId="0" applyFont="1" applyBorder="1" applyAlignment="1">
      <alignment horizontal="centerContinuous"/>
    </xf>
    <xf numFmtId="0" fontId="13" fillId="0" borderId="0" xfId="0" applyFont="1" applyBorder="1" applyAlignment="1">
      <alignment horizontal="centerContinuous"/>
    </xf>
    <xf numFmtId="0" fontId="12" fillId="0" borderId="8" xfId="0" applyFont="1" applyBorder="1"/>
    <xf numFmtId="0" fontId="12" fillId="0" borderId="9" xfId="0" applyFont="1" applyBorder="1" applyAlignment="1">
      <alignment horizontal="centerContinuous"/>
    </xf>
    <xf numFmtId="3" fontId="13" fillId="0" borderId="0" xfId="0" applyNumberFormat="1" applyFont="1" applyBorder="1" applyAlignment="1">
      <alignment horizontal="left"/>
    </xf>
    <xf numFmtId="0" fontId="13" fillId="0" borderId="8" xfId="0" applyFont="1" applyBorder="1" applyAlignment="1">
      <alignment horizontal="centerContinuous"/>
    </xf>
    <xf numFmtId="0" fontId="3" fillId="0" borderId="10" xfId="0" applyFont="1" applyBorder="1"/>
    <xf numFmtId="0" fontId="3" fillId="0" borderId="12" xfId="0" applyFont="1" applyBorder="1"/>
    <xf numFmtId="3" fontId="3" fillId="0" borderId="10" xfId="0" applyNumberFormat="1" applyFont="1" applyBorder="1" applyAlignment="1">
      <alignment horizontal="left"/>
    </xf>
    <xf numFmtId="3" fontId="3" fillId="0" borderId="12" xfId="0" applyNumberFormat="1" applyFont="1" applyBorder="1" applyAlignment="1">
      <alignment horizontal="left"/>
    </xf>
    <xf numFmtId="0" fontId="3" fillId="0" borderId="10" xfId="0" applyFont="1" applyBorder="1" applyAlignment="1"/>
    <xf numFmtId="0" fontId="3" fillId="0" borderId="12" xfId="0" applyFont="1" applyBorder="1" applyAlignment="1"/>
    <xf numFmtId="0" fontId="5" fillId="2" borderId="0" xfId="0" applyFont="1" applyFill="1" applyBorder="1" applyAlignment="1">
      <alignment horizontal="right"/>
    </xf>
    <xf numFmtId="0" fontId="5" fillId="2" borderId="9" xfId="0" applyFont="1" applyFill="1" applyBorder="1" applyAlignment="1">
      <alignment horizontal="left"/>
    </xf>
    <xf numFmtId="0" fontId="5" fillId="2" borderId="0" xfId="0" applyFont="1" applyFill="1" applyBorder="1"/>
    <xf numFmtId="0" fontId="5" fillId="2" borderId="11" xfId="0" applyFont="1" applyFill="1" applyBorder="1" applyAlignment="1">
      <alignment horizontal="left"/>
    </xf>
    <xf numFmtId="0" fontId="11" fillId="0" borderId="0" xfId="0" applyFont="1" applyAlignment="1">
      <alignment horizontal="center"/>
    </xf>
    <xf numFmtId="0" fontId="10" fillId="0" borderId="13" xfId="0" applyFont="1" applyBorder="1"/>
    <xf numFmtId="0" fontId="6" fillId="2" borderId="13" xfId="0" applyFont="1" applyFill="1" applyBorder="1" applyAlignment="1">
      <alignment vertical="center"/>
    </xf>
    <xf numFmtId="0" fontId="9" fillId="2" borderId="13" xfId="0" applyFont="1" applyFill="1" applyBorder="1" applyAlignment="1">
      <alignment vertical="center"/>
    </xf>
    <xf numFmtId="0" fontId="6" fillId="3" borderId="13" xfId="0" applyFont="1" applyFill="1" applyBorder="1" applyAlignment="1" applyProtection="1">
      <alignment vertical="center"/>
    </xf>
    <xf numFmtId="0" fontId="6" fillId="2" borderId="13" xfId="0" applyFont="1" applyFill="1" applyBorder="1" applyAlignment="1">
      <alignment horizontal="left" vertical="center"/>
    </xf>
    <xf numFmtId="0" fontId="10" fillId="0" borderId="13" xfId="0" applyFont="1" applyBorder="1" applyAlignment="1">
      <alignment vertical="center"/>
    </xf>
    <xf numFmtId="0" fontId="17" fillId="2" borderId="13" xfId="0" applyFont="1" applyFill="1" applyBorder="1" applyAlignment="1">
      <alignment vertical="center"/>
    </xf>
    <xf numFmtId="0" fontId="17" fillId="2" borderId="14" xfId="0" applyFont="1" applyFill="1" applyBorder="1" applyAlignment="1">
      <alignment vertical="center"/>
    </xf>
    <xf numFmtId="0" fontId="17" fillId="2" borderId="15" xfId="0" applyFont="1" applyFill="1" applyBorder="1" applyAlignment="1">
      <alignment vertical="center"/>
    </xf>
    <xf numFmtId="0" fontId="17" fillId="2" borderId="13" xfId="0" applyFont="1" applyFill="1" applyBorder="1"/>
    <xf numFmtId="0" fontId="12" fillId="0" borderId="13" xfId="0" applyFont="1" applyBorder="1" applyAlignment="1">
      <alignment vertical="center"/>
    </xf>
    <xf numFmtId="0" fontId="17" fillId="3" borderId="13" xfId="0" applyFont="1" applyFill="1" applyBorder="1" applyAlignment="1" applyProtection="1">
      <alignment vertical="center"/>
    </xf>
    <xf numFmtId="0" fontId="17" fillId="3" borderId="14" xfId="0" applyFont="1" applyFill="1" applyBorder="1" applyAlignment="1">
      <alignment vertical="center"/>
    </xf>
    <xf numFmtId="0" fontId="17" fillId="2" borderId="13" xfId="0" applyFont="1" applyFill="1" applyBorder="1" applyAlignment="1">
      <alignment horizontal="left" vertical="center"/>
    </xf>
    <xf numFmtId="0" fontId="11" fillId="0" borderId="13" xfId="0" applyFont="1" applyBorder="1"/>
    <xf numFmtId="0" fontId="18" fillId="0" borderId="13" xfId="0" applyFont="1" applyBorder="1"/>
    <xf numFmtId="0" fontId="8" fillId="2" borderId="2" xfId="0" applyFont="1" applyFill="1" applyBorder="1" applyAlignment="1">
      <alignment vertical="center"/>
    </xf>
    <xf numFmtId="0" fontId="19" fillId="0" borderId="3" xfId="0" applyFont="1" applyBorder="1"/>
    <xf numFmtId="0" fontId="19" fillId="0" borderId="2" xfId="0" applyFont="1" applyBorder="1"/>
    <xf numFmtId="0" fontId="9" fillId="2" borderId="13" xfId="0" applyFont="1" applyFill="1" applyBorder="1" applyAlignment="1">
      <alignment horizontal="left"/>
    </xf>
    <xf numFmtId="0" fontId="16" fillId="0" borderId="0" xfId="0" applyFont="1" applyAlignment="1">
      <alignment horizontal="center"/>
    </xf>
    <xf numFmtId="0" fontId="16" fillId="0" borderId="0" xfId="0" applyFont="1" applyAlignment="1">
      <alignment horizontal="centerContinuous" vertical="center"/>
    </xf>
    <xf numFmtId="0" fontId="12" fillId="0" borderId="0" xfId="0" applyFont="1" applyAlignment="1">
      <alignment horizontal="centerContinuous" vertical="center"/>
    </xf>
    <xf numFmtId="0" fontId="3" fillId="0" borderId="0" xfId="0" applyFont="1" applyBorder="1"/>
    <xf numFmtId="0" fontId="11" fillId="0" borderId="13" xfId="0" applyFont="1" applyBorder="1" applyAlignment="1">
      <alignment vertical="center"/>
    </xf>
    <xf numFmtId="0" fontId="18" fillId="0" borderId="13" xfId="0" applyFont="1" applyBorder="1" applyAlignment="1">
      <alignment vertical="center"/>
    </xf>
    <xf numFmtId="0" fontId="5" fillId="2" borderId="3" xfId="0" applyFont="1" applyFill="1" applyBorder="1" applyAlignment="1">
      <alignment horizontal="left" wrapText="1"/>
    </xf>
    <xf numFmtId="0" fontId="21" fillId="0" borderId="0" xfId="9" applyFont="1"/>
    <xf numFmtId="0" fontId="19" fillId="0" borderId="0" xfId="9"/>
    <xf numFmtId="0" fontId="19" fillId="0" borderId="0" xfId="9" applyAlignment="1">
      <alignment horizontal="center"/>
    </xf>
    <xf numFmtId="0" fontId="19" fillId="0" borderId="16" xfId="9" applyBorder="1" applyAlignment="1">
      <alignment horizontal="center" vertical="center" wrapText="1"/>
    </xf>
    <xf numFmtId="0" fontId="19" fillId="0" borderId="17" xfId="9" applyBorder="1" applyAlignment="1">
      <alignment horizontal="center" vertical="center" wrapText="1"/>
    </xf>
    <xf numFmtId="0" fontId="19" fillId="0" borderId="3" xfId="9" applyBorder="1"/>
    <xf numFmtId="0" fontId="19" fillId="0" borderId="3" xfId="9" applyBorder="1" applyAlignment="1">
      <alignment horizontal="center"/>
    </xf>
    <xf numFmtId="0" fontId="19" fillId="0" borderId="18" xfId="9" applyBorder="1"/>
    <xf numFmtId="0" fontId="19" fillId="0" borderId="19" xfId="9" applyBorder="1"/>
    <xf numFmtId="0" fontId="19" fillId="0" borderId="19" xfId="9" applyBorder="1" applyAlignment="1">
      <alignment horizontal="center"/>
    </xf>
    <xf numFmtId="0" fontId="19" fillId="0" borderId="2" xfId="9" applyBorder="1"/>
    <xf numFmtId="0" fontId="19" fillId="0" borderId="0" xfId="9" applyFont="1"/>
    <xf numFmtId="0" fontId="19" fillId="0" borderId="19" xfId="9" applyFont="1" applyBorder="1"/>
    <xf numFmtId="0" fontId="19" fillId="0" borderId="0" xfId="9" applyProtection="1">
      <protection locked="0"/>
    </xf>
    <xf numFmtId="0" fontId="0" fillId="0" borderId="0" xfId="0" applyProtection="1">
      <protection locked="0"/>
    </xf>
    <xf numFmtId="0" fontId="0" fillId="0" borderId="9" xfId="0" applyBorder="1"/>
    <xf numFmtId="0" fontId="0" fillId="0" borderId="11" xfId="0" applyBorder="1"/>
    <xf numFmtId="0" fontId="3" fillId="0" borderId="3" xfId="0" applyFont="1" applyBorder="1" applyAlignment="1"/>
    <xf numFmtId="0" fontId="3" fillId="0" borderId="0" xfId="0" applyFont="1" applyBorder="1" applyAlignment="1"/>
    <xf numFmtId="0" fontId="0" fillId="0" borderId="10" xfId="0" applyBorder="1"/>
    <xf numFmtId="0" fontId="0" fillId="0" borderId="12" xfId="0" applyBorder="1"/>
    <xf numFmtId="0" fontId="0" fillId="0" borderId="0" xfId="0" applyProtection="1"/>
    <xf numFmtId="0" fontId="3" fillId="0" borderId="2" xfId="0" applyFont="1" applyBorder="1"/>
    <xf numFmtId="0" fontId="3" fillId="0" borderId="0" xfId="0" applyFont="1"/>
    <xf numFmtId="0" fontId="3" fillId="0" borderId="20" xfId="0" applyFont="1" applyBorder="1"/>
    <xf numFmtId="0" fontId="3" fillId="0" borderId="21" xfId="0" applyFont="1" applyBorder="1"/>
    <xf numFmtId="0" fontId="3" fillId="0" borderId="22" xfId="0" applyFont="1" applyBorder="1"/>
    <xf numFmtId="0" fontId="3" fillId="0" borderId="2" xfId="0" applyFont="1" applyBorder="1" applyAlignment="1">
      <alignment horizontal="justify" wrapText="1"/>
    </xf>
    <xf numFmtId="0" fontId="3" fillId="0" borderId="2" xfId="0" applyFont="1" applyBorder="1" applyAlignment="1">
      <alignment wrapText="1"/>
    </xf>
    <xf numFmtId="0" fontId="3" fillId="0" borderId="3" xfId="0" applyFont="1" applyBorder="1" applyAlignment="1">
      <alignment wrapText="1"/>
    </xf>
    <xf numFmtId="0" fontId="3" fillId="2" borderId="3" xfId="0" applyFont="1" applyFill="1" applyBorder="1"/>
    <xf numFmtId="0" fontId="3" fillId="0" borderId="3" xfId="0" applyFont="1" applyBorder="1" applyAlignment="1">
      <alignment vertical="center"/>
    </xf>
    <xf numFmtId="0" fontId="15" fillId="0" borderId="9" xfId="0" applyFont="1" applyBorder="1" applyAlignment="1">
      <alignment horizontal="centerContinuous"/>
    </xf>
    <xf numFmtId="0" fontId="15" fillId="0" borderId="10" xfId="0" applyFont="1" applyBorder="1" applyAlignment="1">
      <alignment horizontal="centerContinuous"/>
    </xf>
    <xf numFmtId="0" fontId="15" fillId="0" borderId="10" xfId="0" applyFont="1" applyBorder="1"/>
    <xf numFmtId="0" fontId="15" fillId="0" borderId="0" xfId="0" applyFont="1"/>
    <xf numFmtId="0" fontId="15" fillId="0" borderId="11" xfId="0" applyFont="1" applyBorder="1" applyAlignment="1">
      <alignment horizontal="centerContinuous"/>
    </xf>
    <xf numFmtId="0" fontId="15" fillId="0" borderId="12" xfId="0" applyFont="1" applyBorder="1" applyAlignment="1">
      <alignment horizontal="centerContinuous"/>
    </xf>
    <xf numFmtId="0" fontId="15" fillId="0" borderId="12" xfId="0" applyFont="1" applyBorder="1"/>
    <xf numFmtId="3" fontId="3" fillId="0" borderId="12" xfId="0" applyNumberFormat="1" applyFont="1" applyFill="1" applyBorder="1" applyAlignment="1">
      <alignment horizontal="left"/>
    </xf>
    <xf numFmtId="0" fontId="0" fillId="2" borderId="0" xfId="0" applyFill="1"/>
    <xf numFmtId="0" fontId="0" fillId="0" borderId="0" xfId="0" applyBorder="1"/>
    <xf numFmtId="0" fontId="4" fillId="0" borderId="9" xfId="0" applyFont="1" applyBorder="1"/>
    <xf numFmtId="0" fontId="0" fillId="0" borderId="19" xfId="0" applyBorder="1" applyProtection="1"/>
    <xf numFmtId="0" fontId="19" fillId="0" borderId="0" xfId="8" applyFont="1" applyProtection="1"/>
    <xf numFmtId="0" fontId="19" fillId="0" borderId="0" xfId="8" applyProtection="1">
      <protection locked="0"/>
    </xf>
    <xf numFmtId="165" fontId="19" fillId="0" borderId="0" xfId="8" applyNumberFormat="1" applyProtection="1">
      <protection locked="0"/>
    </xf>
    <xf numFmtId="0" fontId="19" fillId="0" borderId="0" xfId="8" applyProtection="1"/>
    <xf numFmtId="1" fontId="19" fillId="0" borderId="0" xfId="8" applyNumberFormat="1" applyProtection="1">
      <protection locked="0"/>
    </xf>
    <xf numFmtId="0" fontId="19" fillId="4" borderId="0" xfId="8" applyFill="1" applyProtection="1">
      <protection locked="0"/>
    </xf>
    <xf numFmtId="3" fontId="19" fillId="0" borderId="0" xfId="8" applyNumberFormat="1" applyProtection="1">
      <protection locked="0"/>
    </xf>
    <xf numFmtId="0" fontId="19" fillId="4" borderId="0" xfId="8" applyFill="1" applyProtection="1"/>
    <xf numFmtId="0" fontId="11" fillId="0" borderId="0" xfId="8" applyFont="1" applyProtection="1"/>
    <xf numFmtId="165" fontId="19" fillId="0" borderId="0" xfId="8" applyNumberFormat="1" applyProtection="1"/>
    <xf numFmtId="3" fontId="11" fillId="0" borderId="0" xfId="8" applyNumberFormat="1" applyFont="1" applyProtection="1"/>
    <xf numFmtId="0" fontId="11" fillId="0" borderId="0" xfId="8" applyFont="1" applyProtection="1">
      <protection locked="0"/>
    </xf>
    <xf numFmtId="0" fontId="14" fillId="0" borderId="0" xfId="0" applyFont="1" applyAlignment="1">
      <alignment horizontal="centerContinuous"/>
    </xf>
    <xf numFmtId="0" fontId="3" fillId="0" borderId="0" xfId="0" applyFont="1" applyAlignment="1">
      <alignment horizontal="centerContinuous"/>
    </xf>
    <xf numFmtId="0" fontId="7" fillId="0" borderId="0" xfId="0" applyFont="1" applyAlignment="1">
      <alignment horizontal="centerContinuous"/>
    </xf>
    <xf numFmtId="0" fontId="13" fillId="0" borderId="0" xfId="0" applyFont="1" applyAlignment="1">
      <alignment horizontal="centerContinuous" vertical="center" wrapText="1"/>
    </xf>
    <xf numFmtId="0" fontId="16" fillId="0" borderId="0" xfId="0" applyFont="1" applyAlignment="1">
      <alignment horizontal="centerContinuous" vertical="center" wrapText="1"/>
    </xf>
    <xf numFmtId="0" fontId="7" fillId="0" borderId="0" xfId="0" applyFont="1" applyAlignment="1"/>
    <xf numFmtId="0" fontId="23" fillId="0" borderId="23" xfId="0" applyFont="1" applyBorder="1" applyAlignment="1">
      <alignment vertical="top"/>
    </xf>
    <xf numFmtId="0" fontId="23" fillId="0" borderId="0" xfId="0" applyFont="1" applyAlignment="1">
      <alignment vertical="top"/>
    </xf>
    <xf numFmtId="0" fontId="24" fillId="0" borderId="0" xfId="0" applyFont="1" applyAlignment="1">
      <alignment vertical="top" wrapText="1"/>
    </xf>
    <xf numFmtId="0" fontId="24" fillId="0" borderId="0" xfId="0" applyFont="1"/>
    <xf numFmtId="0" fontId="23" fillId="0" borderId="24" xfId="0" applyFont="1" applyBorder="1" applyAlignment="1">
      <alignment vertical="top"/>
    </xf>
    <xf numFmtId="0" fontId="23" fillId="0" borderId="25" xfId="0" applyFont="1" applyBorder="1" applyAlignment="1">
      <alignment vertical="top"/>
    </xf>
    <xf numFmtId="0" fontId="23" fillId="0" borderId="19" xfId="0" applyFont="1" applyBorder="1" applyAlignment="1">
      <alignment vertical="top" wrapText="1"/>
    </xf>
    <xf numFmtId="0" fontId="23" fillId="0" borderId="26" xfId="0" applyFont="1" applyBorder="1" applyAlignment="1">
      <alignment vertical="top"/>
    </xf>
    <xf numFmtId="0" fontId="23" fillId="0" borderId="27" xfId="0" applyFont="1" applyBorder="1" applyAlignment="1">
      <alignment vertical="top" wrapText="1"/>
    </xf>
    <xf numFmtId="0" fontId="23" fillId="0" borderId="28" xfId="0" applyFont="1" applyBorder="1" applyAlignment="1">
      <alignment vertical="top"/>
    </xf>
    <xf numFmtId="0" fontId="28" fillId="0" borderId="29" xfId="0" applyFont="1" applyBorder="1" applyAlignment="1">
      <alignment vertical="top"/>
    </xf>
    <xf numFmtId="0" fontId="23" fillId="0" borderId="3" xfId="0" applyFont="1" applyBorder="1" applyAlignment="1">
      <alignment vertical="top" wrapText="1"/>
    </xf>
    <xf numFmtId="16" fontId="23" fillId="0" borderId="25" xfId="0" applyNumberFormat="1" applyFont="1" applyBorder="1" applyAlignment="1">
      <alignment vertical="top"/>
    </xf>
    <xf numFmtId="16" fontId="23" fillId="0" borderId="23" xfId="0" applyNumberFormat="1" applyFont="1" applyBorder="1" applyAlignment="1">
      <alignment vertical="top"/>
    </xf>
    <xf numFmtId="0" fontId="28" fillId="0" borderId="30" xfId="0" applyFont="1" applyBorder="1" applyAlignment="1">
      <alignment vertical="top"/>
    </xf>
    <xf numFmtId="0" fontId="24" fillId="0" borderId="19" xfId="0" applyFont="1" applyBorder="1"/>
    <xf numFmtId="0" fontId="24" fillId="0" borderId="31" xfId="0" applyFont="1" applyBorder="1" applyAlignment="1">
      <alignment horizontal="center"/>
    </xf>
    <xf numFmtId="0" fontId="24" fillId="0" borderId="32" xfId="0" applyFont="1" applyBorder="1" applyAlignment="1">
      <alignment horizontal="left" vertical="center"/>
    </xf>
    <xf numFmtId="0" fontId="24" fillId="0" borderId="26" xfId="0" applyFont="1" applyBorder="1" applyAlignment="1">
      <alignment horizontal="left" vertical="center"/>
    </xf>
    <xf numFmtId="0" fontId="23" fillId="0" borderId="27" xfId="0" applyFont="1" applyBorder="1" applyAlignment="1">
      <alignment horizontal="left" vertical="center" wrapText="1"/>
    </xf>
    <xf numFmtId="0" fontId="23" fillId="0" borderId="19" xfId="0" applyFont="1" applyBorder="1" applyAlignment="1" applyProtection="1">
      <alignment horizontal="left" vertical="top" wrapText="1"/>
      <protection locked="0"/>
    </xf>
    <xf numFmtId="0" fontId="0" fillId="0" borderId="33" xfId="0" applyBorder="1" applyAlignment="1">
      <alignment vertical="top"/>
    </xf>
    <xf numFmtId="0" fontId="24" fillId="0" borderId="33" xfId="0" applyFont="1" applyBorder="1" applyAlignment="1">
      <alignment vertical="top" wrapText="1"/>
    </xf>
    <xf numFmtId="0" fontId="0" fillId="0" borderId="33" xfId="0" applyBorder="1" applyAlignment="1"/>
    <xf numFmtId="0" fontId="24" fillId="0" borderId="34" xfId="0" applyFont="1" applyBorder="1" applyAlignment="1">
      <alignment horizontal="center" vertical="center"/>
    </xf>
    <xf numFmtId="0" fontId="23" fillId="0" borderId="35" xfId="0" applyFont="1" applyBorder="1" applyAlignment="1">
      <alignment vertical="top"/>
    </xf>
    <xf numFmtId="0" fontId="23" fillId="0" borderId="35" xfId="0" applyFont="1" applyBorder="1" applyAlignment="1">
      <alignment vertical="top" wrapText="1"/>
    </xf>
    <xf numFmtId="0" fontId="27" fillId="0" borderId="35" xfId="0" applyFont="1" applyBorder="1" applyAlignment="1"/>
    <xf numFmtId="3" fontId="0" fillId="0" borderId="35" xfId="0" applyNumberFormat="1" applyBorder="1" applyAlignment="1" applyProtection="1">
      <alignment horizontal="left"/>
      <protection locked="0"/>
    </xf>
    <xf numFmtId="0" fontId="0" fillId="0" borderId="35" xfId="0" applyBorder="1" applyAlignment="1" applyProtection="1">
      <alignment horizontal="left"/>
      <protection locked="0"/>
    </xf>
    <xf numFmtId="0" fontId="24" fillId="0" borderId="35" xfId="0" applyFont="1" applyBorder="1" applyAlignment="1">
      <alignment horizontal="center"/>
    </xf>
    <xf numFmtId="0" fontId="23" fillId="0" borderId="32" xfId="0" applyFont="1" applyBorder="1" applyAlignment="1">
      <alignment vertical="top"/>
    </xf>
    <xf numFmtId="0" fontId="24" fillId="0" borderId="36" xfId="0" applyFont="1" applyBorder="1" applyAlignment="1">
      <alignment horizontal="center"/>
    </xf>
    <xf numFmtId="0" fontId="23" fillId="0" borderId="0" xfId="0" applyFont="1" applyBorder="1" applyAlignment="1">
      <alignment vertical="top"/>
    </xf>
    <xf numFmtId="0" fontId="23" fillId="0" borderId="37" xfId="0" applyFont="1" applyBorder="1" applyAlignment="1">
      <alignment vertical="top"/>
    </xf>
    <xf numFmtId="0" fontId="26" fillId="0" borderId="0" xfId="0" applyFont="1"/>
    <xf numFmtId="0" fontId="23" fillId="0" borderId="0" xfId="0" applyFont="1" applyAlignment="1">
      <alignment horizontal="center"/>
    </xf>
    <xf numFmtId="0" fontId="26" fillId="0" borderId="0" xfId="0" applyFont="1" applyAlignment="1">
      <alignment wrapText="1"/>
    </xf>
    <xf numFmtId="0" fontId="36" fillId="0" borderId="0" xfId="0" applyFont="1" applyAlignment="1">
      <alignment horizontal="center"/>
    </xf>
    <xf numFmtId="0" fontId="26" fillId="0" borderId="25" xfId="0" applyFont="1" applyBorder="1" applyAlignment="1">
      <alignment wrapText="1"/>
    </xf>
    <xf numFmtId="0" fontId="0" fillId="0" borderId="44" xfId="0" applyBorder="1" applyAlignment="1" applyProtection="1">
      <alignment horizontal="center" vertical="center"/>
      <protection locked="0"/>
    </xf>
    <xf numFmtId="0" fontId="0" fillId="0" borderId="45"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24" fillId="0" borderId="44" xfId="0" applyFont="1" applyBorder="1" applyAlignment="1">
      <alignment horizontal="left" vertical="center"/>
    </xf>
    <xf numFmtId="0" fontId="24" fillId="0" borderId="46" xfId="0" applyFont="1" applyBorder="1" applyAlignment="1">
      <alignment horizontal="left" vertical="center"/>
    </xf>
    <xf numFmtId="0" fontId="24" fillId="0" borderId="44" xfId="0" applyFont="1" applyBorder="1" applyAlignment="1" applyProtection="1">
      <protection locked="0"/>
    </xf>
    <xf numFmtId="0" fontId="24" fillId="0" borderId="45" xfId="0" applyFont="1" applyBorder="1" applyAlignment="1" applyProtection="1">
      <protection locked="0"/>
    </xf>
    <xf numFmtId="0" fontId="24" fillId="0" borderId="47" xfId="0" applyFont="1" applyBorder="1" applyAlignment="1" applyProtection="1">
      <protection locked="0"/>
    </xf>
    <xf numFmtId="0" fontId="23" fillId="0" borderId="24" xfId="10" applyFont="1" applyBorder="1" applyAlignment="1">
      <alignment horizontal="center" vertical="top" wrapText="1"/>
    </xf>
    <xf numFmtId="0" fontId="0" fillId="0" borderId="39" xfId="0" applyBorder="1" applyAlignment="1">
      <alignment vertical="top"/>
    </xf>
    <xf numFmtId="0" fontId="23" fillId="0" borderId="39" xfId="0" applyFont="1" applyBorder="1" applyAlignment="1">
      <alignment horizontal="center" vertical="center" wrapText="1"/>
    </xf>
    <xf numFmtId="0" fontId="23" fillId="0" borderId="38" xfId="0" applyFont="1" applyBorder="1" applyAlignment="1">
      <alignment horizontal="center" vertical="center" wrapText="1"/>
    </xf>
    <xf numFmtId="0" fontId="28" fillId="0" borderId="43" xfId="0" applyFont="1" applyBorder="1" applyAlignment="1">
      <alignment vertical="top" wrapText="1"/>
    </xf>
    <xf numFmtId="0" fontId="28" fillId="0" borderId="39" xfId="0" applyFont="1" applyBorder="1" applyAlignment="1">
      <alignment vertical="top" wrapText="1"/>
    </xf>
    <xf numFmtId="0" fontId="28" fillId="0" borderId="38" xfId="0" applyFont="1" applyBorder="1" applyAlignment="1">
      <alignment vertical="top" wrapText="1"/>
    </xf>
    <xf numFmtId="0" fontId="23" fillId="0" borderId="39" xfId="0" applyFont="1" applyBorder="1" applyAlignment="1">
      <alignment vertical="top"/>
    </xf>
    <xf numFmtId="0" fontId="23" fillId="0" borderId="40" xfId="0" applyFont="1" applyBorder="1" applyAlignment="1" applyProtection="1">
      <alignment vertical="center" wrapText="1"/>
      <protection locked="0"/>
    </xf>
    <xf numFmtId="0" fontId="23" fillId="0" borderId="41" xfId="0" applyFont="1" applyBorder="1" applyAlignment="1" applyProtection="1">
      <alignment vertical="center" wrapText="1"/>
      <protection locked="0"/>
    </xf>
    <xf numFmtId="0" fontId="23" fillId="0" borderId="42" xfId="0" applyFont="1" applyBorder="1" applyAlignment="1" applyProtection="1">
      <alignment vertical="center" wrapText="1"/>
      <protection locked="0"/>
    </xf>
    <xf numFmtId="0" fontId="24" fillId="0" borderId="40" xfId="0" applyFont="1" applyBorder="1" applyAlignment="1">
      <alignment horizontal="left" vertical="center"/>
    </xf>
    <xf numFmtId="0" fontId="24" fillId="0" borderId="42" xfId="0" applyFont="1" applyBorder="1" applyAlignment="1">
      <alignment horizontal="left" vertical="center"/>
    </xf>
    <xf numFmtId="14" fontId="24" fillId="0" borderId="40" xfId="0" applyNumberFormat="1" applyFont="1" applyBorder="1" applyAlignment="1" applyProtection="1">
      <alignment horizontal="left" vertical="center"/>
      <protection locked="0"/>
    </xf>
    <xf numFmtId="14" fontId="24" fillId="0" borderId="41" xfId="0" applyNumberFormat="1" applyFont="1" applyBorder="1" applyAlignment="1" applyProtection="1">
      <alignment horizontal="left" vertical="center"/>
      <protection locked="0"/>
    </xf>
    <xf numFmtId="14" fontId="24" fillId="0" borderId="48" xfId="0" applyNumberFormat="1" applyFont="1" applyBorder="1" applyAlignment="1" applyProtection="1">
      <alignment horizontal="left" vertical="center"/>
      <protection locked="0"/>
    </xf>
    <xf numFmtId="0" fontId="32" fillId="0" borderId="30" xfId="0" applyFont="1" applyBorder="1" applyAlignment="1">
      <alignment vertical="top"/>
    </xf>
    <xf numFmtId="0" fontId="0" fillId="0" borderId="49" xfId="0" applyBorder="1" applyAlignment="1">
      <alignment vertical="top"/>
    </xf>
    <xf numFmtId="0" fontId="0" fillId="0" borderId="37" xfId="0" applyBorder="1" applyAlignment="1">
      <alignment vertical="top"/>
    </xf>
    <xf numFmtId="0" fontId="23" fillId="0" borderId="40" xfId="0" applyFont="1" applyBorder="1" applyAlignment="1">
      <alignment vertical="top" wrapText="1"/>
    </xf>
    <xf numFmtId="0" fontId="23" fillId="0" borderId="41" xfId="0" applyFont="1" applyBorder="1" applyAlignment="1">
      <alignment vertical="top" wrapText="1"/>
    </xf>
    <xf numFmtId="0" fontId="23" fillId="0" borderId="48" xfId="0" applyFont="1" applyBorder="1" applyAlignment="1">
      <alignment vertical="top" wrapText="1"/>
    </xf>
    <xf numFmtId="0" fontId="24" fillId="0" borderId="50" xfId="0" applyFont="1" applyBorder="1" applyAlignment="1">
      <alignment vertical="top" wrapText="1"/>
    </xf>
    <xf numFmtId="0" fontId="24" fillId="0" borderId="51" xfId="0" applyFont="1" applyBorder="1" applyAlignment="1">
      <alignment vertical="top" wrapText="1"/>
    </xf>
    <xf numFmtId="0" fontId="24" fillId="0" borderId="52" xfId="0" applyFont="1" applyBorder="1" applyAlignment="1">
      <alignment vertical="top" wrapText="1"/>
    </xf>
    <xf numFmtId="0" fontId="24" fillId="0" borderId="27" xfId="0" applyFont="1" applyBorder="1" applyAlignment="1">
      <alignment vertical="top" wrapText="1"/>
    </xf>
    <xf numFmtId="0" fontId="0" fillId="0" borderId="27" xfId="0" applyBorder="1" applyAlignment="1"/>
    <xf numFmtId="0" fontId="0" fillId="0" borderId="34" xfId="0" applyBorder="1" applyAlignment="1"/>
    <xf numFmtId="0" fontId="23" fillId="0" borderId="25" xfId="0" applyFont="1" applyBorder="1" applyAlignment="1">
      <alignment vertical="top"/>
    </xf>
    <xf numFmtId="0" fontId="23" fillId="0" borderId="50" xfId="0" applyFont="1" applyBorder="1" applyAlignment="1">
      <alignment vertical="top" wrapText="1"/>
    </xf>
    <xf numFmtId="0" fontId="0" fillId="0" borderId="51" xfId="0" applyBorder="1" applyAlignment="1"/>
    <xf numFmtId="0" fontId="0" fillId="0" borderId="53" xfId="0" applyBorder="1" applyAlignment="1"/>
    <xf numFmtId="3" fontId="0" fillId="0" borderId="50" xfId="0" applyNumberFormat="1" applyBorder="1" applyAlignment="1"/>
    <xf numFmtId="0" fontId="27" fillId="0" borderId="51" xfId="0" applyFont="1" applyBorder="1" applyAlignment="1"/>
    <xf numFmtId="3" fontId="0" fillId="0" borderId="50" xfId="0" applyNumberFormat="1" applyBorder="1" applyAlignment="1" applyProtection="1">
      <alignment horizontal="left"/>
      <protection locked="0"/>
    </xf>
    <xf numFmtId="0" fontId="0" fillId="0" borderId="51" xfId="0" applyBorder="1" applyAlignment="1" applyProtection="1">
      <alignment horizontal="left"/>
      <protection locked="0"/>
    </xf>
    <xf numFmtId="0" fontId="0" fillId="0" borderId="53" xfId="0" applyBorder="1" applyAlignment="1" applyProtection="1">
      <alignment horizontal="left"/>
      <protection locked="0"/>
    </xf>
    <xf numFmtId="0" fontId="23" fillId="0" borderId="44" xfId="0" applyFont="1" applyBorder="1" applyAlignment="1">
      <alignment vertical="top" wrapText="1"/>
    </xf>
    <xf numFmtId="0" fontId="0" fillId="0" borderId="45" xfId="0" applyBorder="1" applyAlignment="1"/>
    <xf numFmtId="0" fontId="0" fillId="0" borderId="46" xfId="0" applyBorder="1" applyAlignment="1"/>
    <xf numFmtId="0" fontId="0" fillId="0" borderId="44" xfId="0" applyBorder="1" applyAlignment="1" applyProtection="1">
      <alignment horizontal="left" vertical="top"/>
      <protection locked="0"/>
    </xf>
    <xf numFmtId="0" fontId="0" fillId="0" borderId="45" xfId="0" applyBorder="1" applyAlignment="1" applyProtection="1">
      <alignment horizontal="left" vertical="top"/>
      <protection locked="0"/>
    </xf>
    <xf numFmtId="0" fontId="0" fillId="0" borderId="46" xfId="0" applyBorder="1" applyAlignment="1" applyProtection="1">
      <alignment horizontal="left" vertical="top"/>
      <protection locked="0"/>
    </xf>
    <xf numFmtId="0" fontId="20" fillId="0" borderId="50" xfId="7" applyBorder="1" applyAlignment="1" applyProtection="1">
      <alignment horizontal="left" vertical="top"/>
      <protection locked="0"/>
    </xf>
    <xf numFmtId="0" fontId="24" fillId="0" borderId="51" xfId="0" applyFont="1" applyBorder="1" applyAlignment="1" applyProtection="1">
      <alignment horizontal="left" vertical="top"/>
      <protection locked="0"/>
    </xf>
    <xf numFmtId="0" fontId="24" fillId="0" borderId="52" xfId="0" applyFont="1" applyBorder="1" applyAlignment="1" applyProtection="1">
      <alignment horizontal="left" vertical="top"/>
      <protection locked="0"/>
    </xf>
    <xf numFmtId="0" fontId="24" fillId="0" borderId="27" xfId="0" applyFont="1" applyBorder="1" applyAlignment="1" applyProtection="1">
      <alignment horizontal="left" vertical="top" wrapText="1"/>
      <protection locked="0"/>
    </xf>
    <xf numFmtId="0" fontId="24" fillId="0" borderId="34" xfId="0" applyFont="1" applyBorder="1" applyAlignment="1" applyProtection="1">
      <alignment horizontal="left" vertical="top" wrapText="1"/>
      <protection locked="0"/>
    </xf>
    <xf numFmtId="0" fontId="23" fillId="0" borderId="0" xfId="0" applyFont="1" applyAlignment="1">
      <alignment vertical="top"/>
    </xf>
    <xf numFmtId="0" fontId="23" fillId="0" borderId="0" xfId="0" applyFont="1" applyAlignment="1">
      <alignment vertical="top" wrapText="1"/>
    </xf>
    <xf numFmtId="0" fontId="24" fillId="0" borderId="0" xfId="0" applyFont="1" applyAlignment="1"/>
    <xf numFmtId="0" fontId="23" fillId="0" borderId="54" xfId="0" applyFont="1" applyBorder="1" applyAlignment="1">
      <alignment vertical="top" wrapText="1"/>
    </xf>
    <xf numFmtId="0" fontId="0" fillId="0" borderId="54" xfId="0" applyBorder="1" applyAlignment="1"/>
    <xf numFmtId="3" fontId="24" fillId="0" borderId="54" xfId="0" applyNumberFormat="1" applyFont="1" applyBorder="1" applyAlignment="1" applyProtection="1">
      <alignment horizontal="left" vertical="top"/>
      <protection locked="0"/>
    </xf>
    <xf numFmtId="0" fontId="24" fillId="0" borderId="54" xfId="0" applyFont="1" applyBorder="1" applyAlignment="1" applyProtection="1">
      <alignment horizontal="left" vertical="top"/>
      <protection locked="0"/>
    </xf>
    <xf numFmtId="0" fontId="0" fillId="0" borderId="54" xfId="0" applyBorder="1" applyAlignment="1" applyProtection="1">
      <alignment horizontal="left" vertical="top"/>
      <protection locked="0"/>
    </xf>
    <xf numFmtId="0" fontId="23" fillId="0" borderId="19" xfId="0" applyFont="1" applyBorder="1" applyAlignment="1">
      <alignment vertical="top" wrapText="1"/>
    </xf>
    <xf numFmtId="0" fontId="27" fillId="0" borderId="19" xfId="0" applyFont="1" applyBorder="1" applyAlignment="1"/>
    <xf numFmtId="0" fontId="24" fillId="0" borderId="19" xfId="0" applyFont="1" applyBorder="1" applyAlignment="1" applyProtection="1">
      <alignment horizontal="left" vertical="top"/>
      <protection locked="0"/>
    </xf>
    <xf numFmtId="0" fontId="0" fillId="0" borderId="19" xfId="0" applyBorder="1" applyAlignment="1" applyProtection="1">
      <alignment horizontal="left" vertical="top"/>
      <protection locked="0"/>
    </xf>
    <xf numFmtId="0" fontId="24" fillId="0" borderId="19" xfId="0" applyFont="1" applyBorder="1" applyAlignment="1" applyProtection="1">
      <alignment horizontal="left" vertical="top" wrapText="1"/>
      <protection locked="0"/>
    </xf>
    <xf numFmtId="0" fontId="24" fillId="0" borderId="31" xfId="0" applyFont="1" applyBorder="1" applyAlignment="1" applyProtection="1">
      <alignment horizontal="left" vertical="top" wrapText="1"/>
      <protection locked="0"/>
    </xf>
    <xf numFmtId="0" fontId="0" fillId="0" borderId="19" xfId="0" applyBorder="1" applyAlignment="1">
      <alignment vertical="top" wrapText="1"/>
    </xf>
    <xf numFmtId="0" fontId="24" fillId="0" borderId="19" xfId="0" applyFont="1" applyBorder="1" applyAlignment="1"/>
    <xf numFmtId="0" fontId="24" fillId="0" borderId="31" xfId="0" applyFont="1" applyBorder="1" applyAlignment="1" applyProtection="1">
      <alignment horizontal="left" vertical="top"/>
      <protection locked="0"/>
    </xf>
    <xf numFmtId="0" fontId="24" fillId="0" borderId="19" xfId="0" applyFont="1" applyBorder="1" applyAlignment="1">
      <alignment vertical="top" wrapText="1"/>
    </xf>
    <xf numFmtId="3" fontId="24" fillId="0" borderId="50" xfId="0" applyNumberFormat="1" applyFont="1" applyBorder="1" applyAlignment="1" applyProtection="1">
      <alignment horizontal="left" vertical="top"/>
      <protection locked="0"/>
    </xf>
    <xf numFmtId="0" fontId="24" fillId="0" borderId="53" xfId="0" applyFont="1" applyBorder="1" applyAlignment="1" applyProtection="1">
      <alignment horizontal="left" vertical="top"/>
      <protection locked="0"/>
    </xf>
    <xf numFmtId="0" fontId="23" fillId="0" borderId="27" xfId="0" applyFont="1" applyBorder="1" applyAlignment="1">
      <alignment vertical="top" wrapText="1"/>
    </xf>
    <xf numFmtId="0" fontId="20" fillId="0" borderId="44" xfId="7" applyBorder="1" applyAlignment="1" applyProtection="1">
      <alignment horizontal="left"/>
      <protection locked="0"/>
    </xf>
    <xf numFmtId="0" fontId="24" fillId="0" borderId="45" xfId="0" applyFont="1" applyBorder="1" applyAlignment="1" applyProtection="1">
      <alignment horizontal="left"/>
      <protection locked="0"/>
    </xf>
    <xf numFmtId="0" fontId="24" fillId="0" borderId="47" xfId="0" applyFont="1" applyBorder="1" applyAlignment="1" applyProtection="1">
      <alignment horizontal="left"/>
      <protection locked="0"/>
    </xf>
    <xf numFmtId="0" fontId="23" fillId="0" borderId="0" xfId="0" applyFont="1" applyBorder="1" applyAlignment="1">
      <alignment vertical="top"/>
    </xf>
    <xf numFmtId="0" fontId="0" fillId="0" borderId="0" xfId="0" applyBorder="1" applyAlignment="1"/>
    <xf numFmtId="0" fontId="28" fillId="0" borderId="55" xfId="0" applyFont="1" applyBorder="1" applyAlignment="1">
      <alignment vertical="top" wrapText="1"/>
    </xf>
    <xf numFmtId="0" fontId="29" fillId="0" borderId="55" xfId="0" applyFont="1" applyBorder="1" applyAlignment="1"/>
    <xf numFmtId="0" fontId="29" fillId="0" borderId="56" xfId="0" applyFont="1" applyBorder="1" applyAlignment="1"/>
    <xf numFmtId="0" fontId="24" fillId="0" borderId="3" xfId="0" applyFont="1" applyBorder="1" applyAlignment="1" applyProtection="1">
      <alignment horizontal="left" vertical="top" wrapText="1"/>
      <protection locked="0"/>
    </xf>
    <xf numFmtId="0" fontId="24" fillId="0" borderId="57" xfId="0" applyFont="1" applyBorder="1" applyAlignment="1" applyProtection="1">
      <alignment horizontal="left" vertical="top" wrapText="1"/>
      <protection locked="0"/>
    </xf>
    <xf numFmtId="0" fontId="0" fillId="0" borderId="31" xfId="0" applyBorder="1" applyAlignment="1" applyProtection="1">
      <alignment horizontal="left" vertical="top"/>
      <protection locked="0"/>
    </xf>
    <xf numFmtId="0" fontId="0" fillId="0" borderId="19" xfId="0" applyBorder="1" applyAlignment="1" applyProtection="1">
      <alignment horizontal="left" vertical="top" wrapText="1"/>
      <protection locked="0"/>
    </xf>
    <xf numFmtId="0" fontId="0" fillId="0" borderId="31" xfId="0" applyBorder="1" applyAlignment="1" applyProtection="1">
      <alignment horizontal="left" vertical="top" wrapText="1"/>
      <protection locked="0"/>
    </xf>
    <xf numFmtId="0" fontId="23" fillId="0" borderId="28" xfId="0" applyFont="1" applyBorder="1" applyAlignment="1">
      <alignment vertical="top"/>
    </xf>
    <xf numFmtId="0" fontId="23" fillId="0" borderId="49" xfId="0" applyFont="1" applyBorder="1" applyAlignment="1">
      <alignment vertical="top"/>
    </xf>
    <xf numFmtId="0" fontId="0" fillId="0" borderId="19" xfId="0" applyBorder="1" applyAlignment="1"/>
    <xf numFmtId="0" fontId="0" fillId="0" borderId="31" xfId="0" applyBorder="1" applyAlignment="1"/>
    <xf numFmtId="0" fontId="23" fillId="0" borderId="19" xfId="0" applyFont="1" applyBorder="1" applyAlignment="1" applyProtection="1">
      <alignment horizontal="left" vertical="top" wrapText="1"/>
      <protection locked="0"/>
    </xf>
    <xf numFmtId="0" fontId="33" fillId="0" borderId="19" xfId="0" applyFont="1" applyBorder="1" applyAlignment="1" applyProtection="1">
      <alignment horizontal="center" vertical="top" wrapText="1"/>
      <protection locked="0"/>
    </xf>
    <xf numFmtId="0" fontId="23" fillId="0" borderId="23" xfId="0" applyFont="1" applyBorder="1" applyAlignment="1">
      <alignment vertical="top"/>
    </xf>
    <xf numFmtId="0" fontId="23" fillId="0" borderId="58" xfId="0" applyFont="1" applyBorder="1" applyAlignment="1">
      <alignment vertical="top" wrapText="1"/>
    </xf>
    <xf numFmtId="0" fontId="23" fillId="0" borderId="2" xfId="0" applyFont="1" applyBorder="1" applyAlignment="1">
      <alignment vertical="top" wrapText="1"/>
    </xf>
    <xf numFmtId="0" fontId="23" fillId="0" borderId="3" xfId="0" applyFont="1" applyBorder="1" applyAlignment="1">
      <alignment vertical="top" wrapText="1"/>
    </xf>
    <xf numFmtId="0" fontId="0" fillId="0" borderId="51" xfId="0" applyBorder="1" applyAlignment="1" applyProtection="1">
      <alignment horizontal="left" vertical="top"/>
      <protection locked="0"/>
    </xf>
    <xf numFmtId="0" fontId="0" fillId="0" borderId="53" xfId="0" applyBorder="1" applyAlignment="1" applyProtection="1">
      <alignment horizontal="left" vertical="top"/>
      <protection locked="0"/>
    </xf>
    <xf numFmtId="0" fontId="24" fillId="0" borderId="50" xfId="0" applyFont="1" applyBorder="1" applyAlignment="1" applyProtection="1">
      <alignment horizontal="left" vertical="top"/>
      <protection locked="0"/>
    </xf>
    <xf numFmtId="0" fontId="20" fillId="0" borderId="50" xfId="7" applyBorder="1" applyAlignment="1" applyProtection="1">
      <alignment horizontal="left" vertical="center"/>
      <protection locked="0"/>
    </xf>
    <xf numFmtId="0" fontId="24" fillId="0" borderId="51" xfId="0" applyFont="1" applyBorder="1" applyAlignment="1" applyProtection="1">
      <alignment horizontal="left" vertical="center"/>
      <protection locked="0"/>
    </xf>
    <xf numFmtId="0" fontId="0" fillId="0" borderId="51" xfId="0" applyBorder="1" applyAlignment="1" applyProtection="1">
      <alignment horizontal="left" vertical="center"/>
      <protection locked="0"/>
    </xf>
    <xf numFmtId="0" fontId="0" fillId="0" borderId="52" xfId="0" applyBorder="1" applyAlignment="1" applyProtection="1">
      <alignment horizontal="left" vertical="center"/>
      <protection locked="0"/>
    </xf>
    <xf numFmtId="0" fontId="30" fillId="0" borderId="55" xfId="0" applyFont="1" applyBorder="1" applyAlignment="1"/>
    <xf numFmtId="0" fontId="30" fillId="0" borderId="56" xfId="0" applyFont="1" applyBorder="1" applyAlignment="1"/>
    <xf numFmtId="0" fontId="23" fillId="0" borderId="3" xfId="0" applyFont="1" applyFill="1" applyBorder="1" applyAlignment="1" applyProtection="1">
      <alignment horizontal="left" vertical="center" wrapText="1" shrinkToFit="1"/>
      <protection locked="0"/>
    </xf>
    <xf numFmtId="0" fontId="24" fillId="0" borderId="3" xfId="0" applyFont="1" applyFill="1" applyBorder="1" applyAlignment="1" applyProtection="1">
      <alignment horizontal="left" vertical="center" wrapText="1" shrinkToFit="1"/>
      <protection locked="0"/>
    </xf>
    <xf numFmtId="0" fontId="24" fillId="0" borderId="3" xfId="0" applyFont="1" applyBorder="1" applyAlignment="1" applyProtection="1">
      <alignment horizontal="left"/>
      <protection locked="0"/>
    </xf>
    <xf numFmtId="0" fontId="24" fillId="0" borderId="57" xfId="0" applyFont="1" applyBorder="1" applyAlignment="1" applyProtection="1">
      <alignment horizontal="left"/>
      <protection locked="0"/>
    </xf>
    <xf numFmtId="0" fontId="23" fillId="0" borderId="19" xfId="0" applyFont="1" applyFill="1" applyBorder="1" applyAlignment="1" applyProtection="1">
      <alignment horizontal="left" vertical="center" wrapText="1" shrinkToFit="1"/>
      <protection locked="0"/>
    </xf>
    <xf numFmtId="0" fontId="24" fillId="0" borderId="19" xfId="0" applyFont="1" applyFill="1" applyBorder="1" applyAlignment="1" applyProtection="1">
      <alignment horizontal="left" vertical="center" wrapText="1" shrinkToFit="1"/>
      <protection locked="0"/>
    </xf>
    <xf numFmtId="0" fontId="24" fillId="0" borderId="19" xfId="0" applyFont="1" applyBorder="1" applyAlignment="1" applyProtection="1">
      <alignment horizontal="left" wrapText="1" shrinkToFit="1"/>
      <protection locked="0"/>
    </xf>
    <xf numFmtId="0" fontId="24" fillId="0" borderId="31" xfId="0" applyFont="1" applyBorder="1" applyAlignment="1" applyProtection="1">
      <alignment horizontal="left" wrapText="1" shrinkToFit="1"/>
      <protection locked="0"/>
    </xf>
    <xf numFmtId="0" fontId="23" fillId="0" borderId="39" xfId="0" applyFont="1" applyBorder="1" applyAlignment="1">
      <alignment vertical="top" wrapText="1"/>
    </xf>
    <xf numFmtId="0" fontId="24" fillId="0" borderId="39" xfId="0" applyFont="1" applyBorder="1" applyAlignment="1"/>
    <xf numFmtId="0" fontId="0" fillId="0" borderId="39" xfId="0" applyBorder="1" applyAlignment="1"/>
    <xf numFmtId="0" fontId="0" fillId="0" borderId="38" xfId="0" applyBorder="1" applyAlignment="1">
      <alignment vertical="top"/>
    </xf>
    <xf numFmtId="0" fontId="24" fillId="0" borderId="50" xfId="0" applyFont="1" applyBorder="1" applyAlignment="1">
      <alignment horizontal="left" vertical="top" wrapText="1"/>
    </xf>
    <xf numFmtId="0" fontId="24" fillId="0" borderId="51" xfId="0" applyFont="1" applyBorder="1" applyAlignment="1">
      <alignment horizontal="left" vertical="top" wrapText="1"/>
    </xf>
    <xf numFmtId="0" fontId="24" fillId="0" borderId="52" xfId="0" applyFont="1" applyBorder="1" applyAlignment="1">
      <alignment horizontal="left" vertical="top" wrapText="1"/>
    </xf>
    <xf numFmtId="0" fontId="24" fillId="0" borderId="7" xfId="0" applyFont="1" applyBorder="1" applyAlignment="1">
      <alignment horizontal="left" vertical="top" wrapText="1"/>
    </xf>
    <xf numFmtId="0" fontId="24" fillId="0" borderId="35" xfId="0" applyFont="1" applyBorder="1" applyAlignment="1">
      <alignment horizontal="left" vertical="top" wrapText="1"/>
    </xf>
    <xf numFmtId="0" fontId="24" fillId="0" borderId="59" xfId="0" applyFont="1" applyBorder="1" applyAlignment="1">
      <alignment horizontal="left" vertical="top" wrapText="1"/>
    </xf>
    <xf numFmtId="0" fontId="24" fillId="0" borderId="44" xfId="0" applyFont="1" applyBorder="1" applyAlignment="1">
      <alignment wrapText="1"/>
    </xf>
    <xf numFmtId="0" fontId="24" fillId="0" borderId="45" xfId="0" applyFont="1" applyBorder="1" applyAlignment="1">
      <alignment wrapText="1"/>
    </xf>
    <xf numFmtId="0" fontId="24" fillId="0" borderId="46" xfId="0" applyFont="1" applyBorder="1" applyAlignment="1">
      <alignment wrapText="1"/>
    </xf>
    <xf numFmtId="0" fontId="34" fillId="0" borderId="50" xfId="0" applyFont="1" applyBorder="1" applyAlignment="1">
      <alignment horizontal="left" wrapText="1"/>
    </xf>
    <xf numFmtId="0" fontId="34" fillId="0" borderId="51" xfId="0" applyFont="1" applyBorder="1" applyAlignment="1">
      <alignment horizontal="left" wrapText="1"/>
    </xf>
    <xf numFmtId="0" fontId="34" fillId="0" borderId="52" xfId="0" applyFont="1" applyBorder="1" applyAlignment="1">
      <alignment horizontal="left" wrapText="1"/>
    </xf>
    <xf numFmtId="0" fontId="25" fillId="0" borderId="43" xfId="0" applyFont="1" applyBorder="1" applyAlignment="1">
      <alignment horizontal="left" wrapText="1"/>
    </xf>
    <xf numFmtId="0" fontId="25" fillId="0" borderId="39" xfId="0" applyFont="1" applyBorder="1" applyAlignment="1">
      <alignment horizontal="left" wrapText="1"/>
    </xf>
    <xf numFmtId="0" fontId="25" fillId="0" borderId="38" xfId="0" applyFont="1" applyBorder="1" applyAlignment="1">
      <alignment horizontal="left" wrapText="1"/>
    </xf>
    <xf numFmtId="0" fontId="24" fillId="0" borderId="50" xfId="0" applyFont="1" applyBorder="1" applyAlignment="1">
      <alignment horizontal="left" vertical="center" wrapText="1"/>
    </xf>
    <xf numFmtId="0" fontId="24" fillId="0" borderId="51" xfId="0" applyFont="1" applyBorder="1" applyAlignment="1">
      <alignment horizontal="left" vertical="center" wrapText="1"/>
    </xf>
    <xf numFmtId="0" fontId="24" fillId="0" borderId="52" xfId="0" applyFont="1" applyBorder="1" applyAlignment="1">
      <alignment horizontal="left" vertical="center" wrapText="1"/>
    </xf>
    <xf numFmtId="0" fontId="23" fillId="0" borderId="40" xfId="0" applyFont="1" applyBorder="1" applyAlignment="1">
      <alignment horizontal="left" vertical="top" wrapText="1"/>
    </xf>
    <xf numFmtId="0" fontId="23" fillId="0" borderId="41" xfId="0" applyFont="1" applyBorder="1" applyAlignment="1">
      <alignment horizontal="left" vertical="top" wrapText="1"/>
    </xf>
    <xf numFmtId="0" fontId="23" fillId="0" borderId="48" xfId="0" applyFont="1" applyBorder="1" applyAlignment="1">
      <alignment horizontal="left" vertical="top" wrapText="1"/>
    </xf>
    <xf numFmtId="0" fontId="23" fillId="0" borderId="50" xfId="0" applyFont="1" applyBorder="1" applyAlignment="1">
      <alignment horizontal="left" vertical="top" wrapText="1"/>
    </xf>
    <xf numFmtId="0" fontId="26" fillId="0" borderId="24" xfId="0" applyFont="1" applyBorder="1" applyAlignment="1"/>
    <xf numFmtId="0" fontId="0" fillId="0" borderId="38" xfId="0" applyBorder="1" applyAlignment="1"/>
    <xf numFmtId="0" fontId="0" fillId="0" borderId="24" xfId="0" applyBorder="1" applyAlignment="1"/>
    <xf numFmtId="0" fontId="36" fillId="0" borderId="60" xfId="0" applyFont="1" applyBorder="1" applyAlignment="1"/>
    <xf numFmtId="0" fontId="26" fillId="0" borderId="50" xfId="0" applyFont="1" applyBorder="1" applyAlignment="1"/>
    <xf numFmtId="0" fontId="26" fillId="0" borderId="51" xfId="0" applyFont="1" applyBorder="1" applyAlignment="1"/>
    <xf numFmtId="0" fontId="26" fillId="0" borderId="53" xfId="0" applyFont="1" applyBorder="1" applyAlignment="1"/>
    <xf numFmtId="0" fontId="36" fillId="0" borderId="50" xfId="0" applyFont="1" applyBorder="1" applyAlignment="1"/>
    <xf numFmtId="0" fontId="36" fillId="0" borderId="51" xfId="0" applyFont="1" applyBorder="1" applyAlignment="1"/>
    <xf numFmtId="0" fontId="36" fillId="0" borderId="53" xfId="0" applyFont="1" applyBorder="1" applyAlignment="1"/>
    <xf numFmtId="0" fontId="0" fillId="0" borderId="52" xfId="0" applyBorder="1" applyAlignment="1"/>
    <xf numFmtId="0" fontId="37" fillId="0" borderId="24" xfId="0" applyFont="1" applyBorder="1" applyAlignment="1">
      <alignment horizontal="left" vertical="center"/>
    </xf>
    <xf numFmtId="0" fontId="0" fillId="0" borderId="39" xfId="0" applyBorder="1" applyAlignment="1">
      <alignment horizontal="left" vertical="center"/>
    </xf>
    <xf numFmtId="0" fontId="0" fillId="0" borderId="38" xfId="0" applyBorder="1" applyAlignment="1">
      <alignment horizontal="left" vertical="center"/>
    </xf>
    <xf numFmtId="0" fontId="23" fillId="0" borderId="61" xfId="0" applyFont="1" applyBorder="1" applyAlignment="1">
      <alignment horizontal="center"/>
    </xf>
    <xf numFmtId="0" fontId="0" fillId="0" borderId="62" xfId="0" applyBorder="1" applyAlignment="1"/>
    <xf numFmtId="0" fontId="0" fillId="0" borderId="63" xfId="0" applyBorder="1" applyAlignment="1"/>
    <xf numFmtId="0" fontId="23" fillId="0" borderId="64" xfId="0" applyFont="1" applyBorder="1" applyAlignment="1">
      <alignment horizontal="center"/>
    </xf>
    <xf numFmtId="0" fontId="0" fillId="0" borderId="33" xfId="0" applyBorder="1" applyAlignment="1"/>
    <xf numFmtId="0" fontId="0" fillId="0" borderId="65" xfId="0" applyBorder="1" applyAlignment="1"/>
    <xf numFmtId="0" fontId="26" fillId="0" borderId="19" xfId="0" applyFont="1" applyBorder="1" applyAlignment="1">
      <alignment vertical="top" wrapText="1"/>
    </xf>
    <xf numFmtId="0" fontId="26" fillId="0" borderId="31" xfId="0" applyFont="1" applyBorder="1" applyAlignment="1">
      <alignment vertical="top" wrapText="1"/>
    </xf>
    <xf numFmtId="0" fontId="26" fillId="0" borderId="19" xfId="0" applyFont="1" applyBorder="1" applyAlignment="1">
      <alignment wrapText="1"/>
    </xf>
    <xf numFmtId="0" fontId="26" fillId="0" borderId="31" xfId="0" applyFont="1" applyBorder="1" applyAlignment="1">
      <alignment wrapText="1"/>
    </xf>
    <xf numFmtId="0" fontId="26" fillId="0" borderId="19" xfId="0" applyFont="1" applyBorder="1" applyAlignment="1">
      <alignment horizontal="left" vertical="top" wrapText="1" indent="2"/>
    </xf>
    <xf numFmtId="0" fontId="26" fillId="0" borderId="31" xfId="0" applyFont="1" applyBorder="1" applyAlignment="1">
      <alignment horizontal="left" vertical="top" wrapText="1" indent="2"/>
    </xf>
    <xf numFmtId="0" fontId="26" fillId="0" borderId="27" xfId="0" applyFont="1" applyBorder="1" applyAlignment="1">
      <alignment horizontal="left" vertical="top" wrapText="1" indent="2"/>
    </xf>
    <xf numFmtId="0" fontId="26" fillId="0" borderId="34" xfId="0" applyFont="1" applyBorder="1" applyAlignment="1">
      <alignment horizontal="left" vertical="top" wrapText="1" indent="2"/>
    </xf>
    <xf numFmtId="0" fontId="36" fillId="0" borderId="25" xfId="0" applyFont="1" applyBorder="1" applyAlignment="1">
      <alignment wrapText="1"/>
    </xf>
    <xf numFmtId="0" fontId="36" fillId="0" borderId="19" xfId="0" applyFont="1" applyBorder="1" applyAlignment="1">
      <alignment wrapText="1"/>
    </xf>
    <xf numFmtId="0" fontId="40" fillId="0" borderId="25" xfId="0" applyFont="1" applyBorder="1" applyAlignment="1">
      <alignment horizontal="left" wrapText="1" indent="2"/>
    </xf>
    <xf numFmtId="0" fontId="40" fillId="0" borderId="19" xfId="0" applyFont="1" applyBorder="1" applyAlignment="1">
      <alignment horizontal="left" wrapText="1" indent="2"/>
    </xf>
    <xf numFmtId="0" fontId="26" fillId="0" borderId="25" xfId="0" applyFont="1" applyBorder="1" applyAlignment="1">
      <alignment wrapText="1"/>
    </xf>
    <xf numFmtId="0" fontId="0" fillId="0" borderId="26" xfId="0" applyBorder="1" applyAlignment="1">
      <alignment wrapText="1"/>
    </xf>
    <xf numFmtId="0" fontId="0" fillId="0" borderId="27" xfId="0" applyBorder="1" applyAlignment="1">
      <alignment wrapText="1"/>
    </xf>
    <xf numFmtId="0" fontId="42" fillId="0" borderId="66" xfId="0" applyFont="1" applyBorder="1" applyAlignment="1">
      <alignment wrapText="1"/>
    </xf>
    <xf numFmtId="0" fontId="0" fillId="0" borderId="35" xfId="0" applyBorder="1" applyAlignment="1"/>
    <xf numFmtId="0" fontId="0" fillId="0" borderId="8" xfId="0" applyBorder="1" applyAlignment="1"/>
    <xf numFmtId="0" fontId="0" fillId="0" borderId="67" xfId="0" applyBorder="1" applyAlignment="1"/>
    <xf numFmtId="0" fontId="0" fillId="0" borderId="0" xfId="0" applyAlignment="1"/>
    <xf numFmtId="0" fontId="0" fillId="0" borderId="10" xfId="0" applyBorder="1" applyAlignment="1"/>
    <xf numFmtId="0" fontId="0" fillId="0" borderId="68" xfId="0" applyBorder="1" applyAlignment="1"/>
    <xf numFmtId="0" fontId="0" fillId="0" borderId="22" xfId="0" applyBorder="1" applyAlignment="1"/>
    <xf numFmtId="0" fontId="0" fillId="0" borderId="12" xfId="0" applyBorder="1" applyAlignment="1"/>
    <xf numFmtId="0" fontId="36" fillId="0" borderId="69" xfId="0" applyFont="1" applyBorder="1" applyAlignment="1">
      <alignment wrapText="1"/>
    </xf>
    <xf numFmtId="0" fontId="26" fillId="0" borderId="69" xfId="0" applyFont="1" applyBorder="1" applyAlignment="1">
      <alignment vertical="top" wrapText="1"/>
    </xf>
    <xf numFmtId="0" fontId="26" fillId="5" borderId="69" xfId="0" applyFont="1" applyFill="1" applyBorder="1" applyAlignment="1">
      <alignment horizontal="center" wrapText="1"/>
    </xf>
    <xf numFmtId="0" fontId="36" fillId="0" borderId="32" xfId="0" applyFont="1" applyBorder="1" applyAlignment="1">
      <alignment wrapText="1"/>
    </xf>
    <xf numFmtId="0" fontId="36" fillId="0" borderId="54" xfId="0" applyFont="1" applyBorder="1" applyAlignment="1">
      <alignment wrapText="1"/>
    </xf>
    <xf numFmtId="0" fontId="26" fillId="0" borderId="54" xfId="0" applyFont="1" applyBorder="1" applyAlignment="1">
      <alignment wrapText="1"/>
    </xf>
    <xf numFmtId="0" fontId="26" fillId="0" borderId="36" xfId="0" applyFont="1" applyBorder="1" applyAlignment="1">
      <alignment wrapText="1"/>
    </xf>
    <xf numFmtId="0" fontId="26" fillId="0" borderId="19" xfId="0" applyFont="1" applyBorder="1" applyAlignment="1">
      <alignment horizontal="center" wrapText="1"/>
    </xf>
    <xf numFmtId="0" fontId="26" fillId="0" borderId="31" xfId="0" applyFont="1" applyBorder="1" applyAlignment="1">
      <alignment horizontal="center" wrapText="1"/>
    </xf>
    <xf numFmtId="0" fontId="26" fillId="0" borderId="26" xfId="0" applyFont="1" applyBorder="1" applyAlignment="1">
      <alignment wrapText="1"/>
    </xf>
    <xf numFmtId="0" fontId="26" fillId="0" borderId="27" xfId="0" applyFont="1" applyBorder="1" applyAlignment="1">
      <alignment wrapText="1"/>
    </xf>
    <xf numFmtId="0" fontId="26" fillId="0" borderId="34" xfId="0" applyFont="1" applyBorder="1" applyAlignment="1">
      <alignment wrapText="1"/>
    </xf>
    <xf numFmtId="0" fontId="26" fillId="0" borderId="32" xfId="0" applyFont="1" applyBorder="1" applyAlignment="1">
      <alignment wrapText="1"/>
    </xf>
    <xf numFmtId="0" fontId="26" fillId="0" borderId="50" xfId="0" applyFont="1" applyBorder="1" applyAlignment="1">
      <alignment wrapText="1"/>
    </xf>
    <xf numFmtId="0" fontId="26" fillId="0" borderId="53" xfId="0" applyFont="1" applyBorder="1" applyAlignment="1">
      <alignment wrapText="1"/>
    </xf>
    <xf numFmtId="0" fontId="0" fillId="0" borderId="52" xfId="0" applyBorder="1" applyAlignment="1">
      <alignment wrapText="1"/>
    </xf>
  </cellXfs>
  <cellStyles count="13">
    <cellStyle name="Comma" xfId="1"/>
    <cellStyle name="Currency" xfId="2"/>
    <cellStyle name="Date" xfId="3"/>
    <cellStyle name="Fixed" xfId="4"/>
    <cellStyle name="Heading1" xfId="5"/>
    <cellStyle name="Heading2" xfId="6"/>
    <cellStyle name="Hypertextový odkaz" xfId="7" builtinId="8"/>
    <cellStyle name="normální" xfId="0" builtinId="0"/>
    <cellStyle name="normální_Algoritmus ICO" xfId="8"/>
    <cellStyle name="normální_Příloha 8" xfId="9"/>
    <cellStyle name="normální_Sešit2" xfId="10"/>
    <cellStyle name="Percent" xfId="11"/>
    <cellStyle name="Total" xfId="1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171450</xdr:colOff>
      <xdr:row>0</xdr:row>
      <xdr:rowOff>114300</xdr:rowOff>
    </xdr:from>
    <xdr:to>
      <xdr:col>1</xdr:col>
      <xdr:colOff>1381125</xdr:colOff>
      <xdr:row>0</xdr:row>
      <xdr:rowOff>609600</xdr:rowOff>
    </xdr:to>
    <xdr:pic>
      <xdr:nvPicPr>
        <xdr:cNvPr id="3074" name="Picture 2" descr="svazek_obci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71450" y="114300"/>
          <a:ext cx="1524000" cy="4953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76200</xdr:colOff>
      <xdr:row>1</xdr:row>
      <xdr:rowOff>257175</xdr:rowOff>
    </xdr:from>
    <xdr:to>
      <xdr:col>3</xdr:col>
      <xdr:colOff>1771650</xdr:colOff>
      <xdr:row>1</xdr:row>
      <xdr:rowOff>857250</xdr:rowOff>
    </xdr:to>
    <xdr:pic>
      <xdr:nvPicPr>
        <xdr:cNvPr id="2050" name="Picture 2" descr="svazek_obci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047875" y="257175"/>
          <a:ext cx="1695450" cy="6000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266700</xdr:colOff>
      <xdr:row>0</xdr:row>
      <xdr:rowOff>28575</xdr:rowOff>
    </xdr:from>
    <xdr:to>
      <xdr:col>9</xdr:col>
      <xdr:colOff>200025</xdr:colOff>
      <xdr:row>0</xdr:row>
      <xdr:rowOff>495300</xdr:rowOff>
    </xdr:to>
    <xdr:pic>
      <xdr:nvPicPr>
        <xdr:cNvPr id="4097" name="Picture 1" descr="svazek_obci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3419475" y="28575"/>
          <a:ext cx="1381125" cy="4667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List3"/>
  <dimension ref="A1:L110"/>
  <sheetViews>
    <sheetView topLeftCell="A54" workbookViewId="0">
      <selection activeCell="B66" sqref="B66:E66"/>
    </sheetView>
  </sheetViews>
  <sheetFormatPr defaultColWidth="11.42578125" defaultRowHeight="12.75"/>
  <cols>
    <col min="1" max="1" width="9.140625" style="71" customWidth="1"/>
    <col min="2" max="2" width="7.7109375" style="71" customWidth="1"/>
    <col min="3" max="3" width="19.7109375" style="71" customWidth="1"/>
    <col min="4" max="4" width="7.7109375" style="72" customWidth="1"/>
    <col min="5" max="5" width="7.42578125" style="72" customWidth="1"/>
    <col min="6" max="6" width="1" style="71" customWidth="1"/>
    <col min="7" max="16384" width="11.42578125" style="71"/>
  </cols>
  <sheetData>
    <row r="1" spans="1:12">
      <c r="B1" s="70" t="s">
        <v>211</v>
      </c>
    </row>
    <row r="2" spans="1:12" ht="13.5" thickBot="1"/>
    <row r="3" spans="1:12" ht="27" thickTop="1" thickBot="1">
      <c r="B3" s="73" t="s">
        <v>212</v>
      </c>
      <c r="C3" s="74" t="s">
        <v>213</v>
      </c>
      <c r="D3" s="74" t="s">
        <v>214</v>
      </c>
      <c r="E3" s="74" t="s">
        <v>215</v>
      </c>
      <c r="F3" s="74"/>
    </row>
    <row r="4" spans="1:12" ht="13.5" thickTop="1">
      <c r="A4" s="71">
        <v>1</v>
      </c>
      <c r="B4" s="75">
        <v>8888</v>
      </c>
      <c r="C4" s="75" t="s">
        <v>216</v>
      </c>
      <c r="D4" s="76" t="s">
        <v>217</v>
      </c>
      <c r="E4" s="76" t="s">
        <v>217</v>
      </c>
      <c r="F4" s="77"/>
      <c r="G4" s="83">
        <v>58</v>
      </c>
      <c r="H4" s="81">
        <f>LEN(C4)</f>
        <v>17</v>
      </c>
    </row>
    <row r="5" spans="1:12">
      <c r="A5" s="71">
        <v>2</v>
      </c>
      <c r="B5" s="78" t="s">
        <v>220</v>
      </c>
      <c r="C5" s="78" t="s">
        <v>221</v>
      </c>
      <c r="D5" s="79" t="s">
        <v>217</v>
      </c>
      <c r="E5" s="79" t="s">
        <v>217</v>
      </c>
      <c r="F5" s="80"/>
      <c r="H5" s="81">
        <f>LEN(C5)</f>
        <v>9</v>
      </c>
    </row>
    <row r="6" spans="1:12">
      <c r="A6" s="71">
        <v>3</v>
      </c>
      <c r="B6" s="82" t="s">
        <v>233</v>
      </c>
      <c r="C6" s="78" t="s">
        <v>234</v>
      </c>
      <c r="D6" s="79" t="s">
        <v>217</v>
      </c>
      <c r="E6" s="79" t="s">
        <v>235</v>
      </c>
      <c r="F6" s="80"/>
      <c r="H6" s="81" t="e">
        <f>LEN(#REF!)</f>
        <v>#REF!</v>
      </c>
      <c r="I6" s="82" t="s">
        <v>226</v>
      </c>
      <c r="J6" s="78" t="s">
        <v>227</v>
      </c>
      <c r="K6" s="79" t="s">
        <v>217</v>
      </c>
      <c r="L6" s="79" t="s">
        <v>228</v>
      </c>
    </row>
    <row r="7" spans="1:12">
      <c r="A7" s="71">
        <v>4</v>
      </c>
      <c r="B7" s="78" t="s">
        <v>240</v>
      </c>
      <c r="C7" s="78" t="s">
        <v>241</v>
      </c>
      <c r="D7" s="79" t="s">
        <v>217</v>
      </c>
      <c r="E7" s="79" t="s">
        <v>242</v>
      </c>
      <c r="F7" s="80"/>
      <c r="H7" s="81">
        <f t="shared" ref="H7:H21" si="0">LEN(C6)</f>
        <v>7</v>
      </c>
    </row>
    <row r="8" spans="1:12">
      <c r="A8" s="71">
        <v>5</v>
      </c>
      <c r="B8" s="78" t="s">
        <v>247</v>
      </c>
      <c r="C8" s="78" t="s">
        <v>248</v>
      </c>
      <c r="D8" s="79" t="s">
        <v>217</v>
      </c>
      <c r="E8" s="79" t="s">
        <v>249</v>
      </c>
      <c r="F8" s="80"/>
      <c r="H8" s="81">
        <f t="shared" si="0"/>
        <v>7</v>
      </c>
    </row>
    <row r="9" spans="1:12">
      <c r="A9" s="71">
        <v>6</v>
      </c>
      <c r="B9" s="78" t="s">
        <v>254</v>
      </c>
      <c r="C9" s="78" t="s">
        <v>255</v>
      </c>
      <c r="D9" s="79" t="s">
        <v>217</v>
      </c>
      <c r="E9" s="79" t="s">
        <v>256</v>
      </c>
      <c r="F9" s="80"/>
      <c r="H9" s="81">
        <f t="shared" si="0"/>
        <v>7</v>
      </c>
    </row>
    <row r="10" spans="1:12">
      <c r="A10" s="71">
        <v>7</v>
      </c>
      <c r="B10" s="78" t="s">
        <v>261</v>
      </c>
      <c r="C10" s="78" t="s">
        <v>262</v>
      </c>
      <c r="D10" s="79" t="s">
        <v>217</v>
      </c>
      <c r="E10" s="79" t="s">
        <v>263</v>
      </c>
      <c r="F10" s="80"/>
      <c r="H10" s="81">
        <f t="shared" si="0"/>
        <v>7</v>
      </c>
    </row>
    <row r="11" spans="1:12">
      <c r="A11" s="71">
        <v>8</v>
      </c>
      <c r="B11" s="78" t="s">
        <v>268</v>
      </c>
      <c r="C11" s="78" t="s">
        <v>269</v>
      </c>
      <c r="D11" s="79" t="s">
        <v>217</v>
      </c>
      <c r="E11" s="79" t="s">
        <v>270</v>
      </c>
      <c r="F11" s="80"/>
      <c r="H11" s="81">
        <f t="shared" si="0"/>
        <v>7</v>
      </c>
    </row>
    <row r="12" spans="1:12">
      <c r="A12" s="71">
        <v>9</v>
      </c>
      <c r="B12" s="78" t="s">
        <v>273</v>
      </c>
      <c r="C12" s="78" t="s">
        <v>274</v>
      </c>
      <c r="D12" s="79" t="s">
        <v>217</v>
      </c>
      <c r="E12" s="79" t="s">
        <v>275</v>
      </c>
      <c r="F12" s="80"/>
      <c r="H12" s="81">
        <f t="shared" si="0"/>
        <v>7</v>
      </c>
    </row>
    <row r="13" spans="1:12">
      <c r="A13" s="71">
        <v>10</v>
      </c>
      <c r="B13" s="78" t="s">
        <v>280</v>
      </c>
      <c r="C13" s="78" t="s">
        <v>281</v>
      </c>
      <c r="D13" s="79" t="s">
        <v>217</v>
      </c>
      <c r="E13" s="79" t="s">
        <v>282</v>
      </c>
      <c r="F13" s="80"/>
      <c r="H13" s="81">
        <f t="shared" si="0"/>
        <v>7</v>
      </c>
    </row>
    <row r="14" spans="1:12">
      <c r="A14" s="71">
        <v>11</v>
      </c>
      <c r="B14" s="78" t="s">
        <v>287</v>
      </c>
      <c r="C14" s="78" t="s">
        <v>288</v>
      </c>
      <c r="D14" s="79" t="s">
        <v>217</v>
      </c>
      <c r="E14" s="79" t="s">
        <v>289</v>
      </c>
      <c r="F14" s="80"/>
      <c r="H14" s="81">
        <f t="shared" si="0"/>
        <v>7</v>
      </c>
    </row>
    <row r="15" spans="1:12">
      <c r="A15" s="71">
        <v>12</v>
      </c>
      <c r="B15" s="78" t="s">
        <v>294</v>
      </c>
      <c r="C15" s="78" t="s">
        <v>295</v>
      </c>
      <c r="D15" s="79" t="s">
        <v>217</v>
      </c>
      <c r="E15" s="79" t="s">
        <v>296</v>
      </c>
      <c r="F15" s="80"/>
      <c r="H15" s="81">
        <f t="shared" si="0"/>
        <v>7</v>
      </c>
    </row>
    <row r="16" spans="1:12">
      <c r="A16" s="71">
        <v>13</v>
      </c>
      <c r="B16" s="78" t="s">
        <v>301</v>
      </c>
      <c r="C16" s="78" t="s">
        <v>302</v>
      </c>
      <c r="D16" s="79" t="s">
        <v>217</v>
      </c>
      <c r="E16" s="79" t="s">
        <v>217</v>
      </c>
      <c r="F16" s="80"/>
      <c r="H16" s="81">
        <f t="shared" si="0"/>
        <v>8</v>
      </c>
    </row>
    <row r="17" spans="1:12">
      <c r="A17" s="71">
        <v>14</v>
      </c>
      <c r="B17" s="78" t="s">
        <v>305</v>
      </c>
      <c r="C17" s="78" t="s">
        <v>306</v>
      </c>
      <c r="D17" s="79" t="s">
        <v>217</v>
      </c>
      <c r="E17" s="79" t="s">
        <v>217</v>
      </c>
      <c r="F17" s="80"/>
      <c r="H17" s="81">
        <f t="shared" si="0"/>
        <v>8</v>
      </c>
    </row>
    <row r="18" spans="1:12">
      <c r="A18" s="71">
        <v>15</v>
      </c>
      <c r="B18" s="78" t="s">
        <v>311</v>
      </c>
      <c r="C18" s="78" t="s">
        <v>312</v>
      </c>
      <c r="D18" s="79" t="s">
        <v>217</v>
      </c>
      <c r="E18" s="79" t="s">
        <v>217</v>
      </c>
      <c r="F18" s="80"/>
      <c r="H18" s="81">
        <f t="shared" si="0"/>
        <v>8</v>
      </c>
    </row>
    <row r="19" spans="1:12">
      <c r="A19" s="71">
        <v>16</v>
      </c>
      <c r="B19" s="78" t="s">
        <v>317</v>
      </c>
      <c r="C19" s="78" t="s">
        <v>318</v>
      </c>
      <c r="D19" s="79" t="s">
        <v>217</v>
      </c>
      <c r="E19" s="79" t="s">
        <v>217</v>
      </c>
      <c r="F19" s="80"/>
      <c r="H19" s="81">
        <f t="shared" si="0"/>
        <v>8</v>
      </c>
    </row>
    <row r="20" spans="1:12">
      <c r="A20" s="71">
        <v>17</v>
      </c>
      <c r="B20" s="78" t="s">
        <v>323</v>
      </c>
      <c r="C20" s="78" t="s">
        <v>324</v>
      </c>
      <c r="D20" s="79" t="s">
        <v>217</v>
      </c>
      <c r="E20" s="79" t="s">
        <v>217</v>
      </c>
      <c r="F20" s="80"/>
      <c r="H20" s="81">
        <f t="shared" si="0"/>
        <v>8</v>
      </c>
    </row>
    <row r="21" spans="1:12">
      <c r="A21" s="71">
        <v>18</v>
      </c>
      <c r="B21" s="78" t="s">
        <v>336</v>
      </c>
      <c r="C21" s="78" t="s">
        <v>337</v>
      </c>
      <c r="D21" s="79" t="s">
        <v>338</v>
      </c>
      <c r="E21" s="79" t="s">
        <v>339</v>
      </c>
      <c r="F21" s="80"/>
      <c r="H21" s="81">
        <f t="shared" si="0"/>
        <v>8</v>
      </c>
      <c r="I21" s="78" t="s">
        <v>329</v>
      </c>
      <c r="J21" s="78" t="s">
        <v>330</v>
      </c>
      <c r="K21" s="79" t="s">
        <v>217</v>
      </c>
      <c r="L21" s="79" t="s">
        <v>331</v>
      </c>
    </row>
    <row r="22" spans="1:12">
      <c r="A22" s="71">
        <v>19</v>
      </c>
      <c r="B22" s="78" t="s">
        <v>342</v>
      </c>
      <c r="C22" s="78" t="s">
        <v>343</v>
      </c>
      <c r="D22" s="79" t="s">
        <v>344</v>
      </c>
      <c r="E22" s="79" t="s">
        <v>345</v>
      </c>
      <c r="F22" s="80"/>
      <c r="H22" s="81" t="e">
        <f>LEN(#REF!)</f>
        <v>#REF!</v>
      </c>
    </row>
    <row r="23" spans="1:12">
      <c r="A23" s="71">
        <v>20</v>
      </c>
      <c r="B23" s="78" t="s">
        <v>350</v>
      </c>
      <c r="C23" s="78" t="s">
        <v>351</v>
      </c>
      <c r="D23" s="79" t="s">
        <v>352</v>
      </c>
      <c r="E23" s="79" t="s">
        <v>353</v>
      </c>
      <c r="F23" s="80"/>
      <c r="H23" s="81">
        <f t="shared" ref="H23:H34" si="1">LEN(C21)</f>
        <v>7</v>
      </c>
    </row>
    <row r="24" spans="1:12">
      <c r="A24" s="71">
        <v>21</v>
      </c>
      <c r="B24" s="78" t="s">
        <v>358</v>
      </c>
      <c r="C24" s="78" t="s">
        <v>359</v>
      </c>
      <c r="D24" s="79" t="s">
        <v>360</v>
      </c>
      <c r="E24" s="79" t="s">
        <v>361</v>
      </c>
      <c r="F24" s="80"/>
      <c r="H24" s="81">
        <f t="shared" si="1"/>
        <v>6</v>
      </c>
    </row>
    <row r="25" spans="1:12">
      <c r="A25" s="71">
        <v>22</v>
      </c>
      <c r="B25" s="78" t="s">
        <v>366</v>
      </c>
      <c r="C25" s="78" t="s">
        <v>367</v>
      </c>
      <c r="D25" s="79" t="s">
        <v>368</v>
      </c>
      <c r="E25" s="79" t="s">
        <v>369</v>
      </c>
      <c r="F25" s="80"/>
      <c r="H25" s="81">
        <f t="shared" si="1"/>
        <v>6</v>
      </c>
    </row>
    <row r="26" spans="1:12">
      <c r="A26" s="71">
        <v>23</v>
      </c>
      <c r="B26" s="78" t="s">
        <v>374</v>
      </c>
      <c r="C26" s="78" t="s">
        <v>375</v>
      </c>
      <c r="D26" s="79" t="s">
        <v>376</v>
      </c>
      <c r="E26" s="79" t="s">
        <v>377</v>
      </c>
      <c r="F26" s="80"/>
      <c r="H26" s="81">
        <f t="shared" si="1"/>
        <v>5</v>
      </c>
    </row>
    <row r="27" spans="1:12">
      <c r="A27" s="71">
        <v>24</v>
      </c>
      <c r="B27" s="78" t="s">
        <v>380</v>
      </c>
      <c r="C27" s="78" t="s">
        <v>381</v>
      </c>
      <c r="D27" s="79" t="s">
        <v>382</v>
      </c>
      <c r="E27" s="79" t="s">
        <v>383</v>
      </c>
      <c r="F27" s="80"/>
      <c r="H27" s="81">
        <f t="shared" si="1"/>
        <v>10</v>
      </c>
    </row>
    <row r="28" spans="1:12">
      <c r="A28" s="71">
        <v>25</v>
      </c>
      <c r="B28" s="78" t="s">
        <v>388</v>
      </c>
      <c r="C28" s="78" t="s">
        <v>389</v>
      </c>
      <c r="D28" s="79" t="s">
        <v>390</v>
      </c>
      <c r="E28" s="79" t="s">
        <v>391</v>
      </c>
      <c r="F28" s="80"/>
      <c r="H28" s="81">
        <f t="shared" si="1"/>
        <v>6</v>
      </c>
    </row>
    <row r="29" spans="1:12">
      <c r="A29" s="71">
        <v>26</v>
      </c>
      <c r="B29" s="78" t="s">
        <v>396</v>
      </c>
      <c r="C29" s="78" t="s">
        <v>397</v>
      </c>
      <c r="D29" s="79" t="s">
        <v>398</v>
      </c>
      <c r="E29" s="79" t="s">
        <v>399</v>
      </c>
      <c r="F29" s="80"/>
      <c r="H29" s="81">
        <f t="shared" si="1"/>
        <v>14</v>
      </c>
    </row>
    <row r="30" spans="1:12">
      <c r="A30" s="71">
        <v>27</v>
      </c>
      <c r="B30" s="78" t="s">
        <v>404</v>
      </c>
      <c r="C30" s="78" t="s">
        <v>405</v>
      </c>
      <c r="D30" s="79" t="s">
        <v>406</v>
      </c>
      <c r="E30" s="79" t="s">
        <v>407</v>
      </c>
      <c r="F30" s="80"/>
      <c r="H30" s="81">
        <f t="shared" si="1"/>
        <v>7</v>
      </c>
    </row>
    <row r="31" spans="1:12">
      <c r="A31" s="71">
        <v>28</v>
      </c>
      <c r="B31" s="78" t="s">
        <v>412</v>
      </c>
      <c r="C31" s="78" t="s">
        <v>413</v>
      </c>
      <c r="D31" s="79" t="s">
        <v>414</v>
      </c>
      <c r="E31" s="79" t="s">
        <v>415</v>
      </c>
      <c r="F31" s="80"/>
      <c r="H31" s="81">
        <f t="shared" si="1"/>
        <v>12</v>
      </c>
    </row>
    <row r="32" spans="1:12">
      <c r="A32" s="71">
        <v>29</v>
      </c>
      <c r="B32" s="78" t="s">
        <v>420</v>
      </c>
      <c r="C32" s="78" t="s">
        <v>421</v>
      </c>
      <c r="D32" s="79" t="s">
        <v>422</v>
      </c>
      <c r="E32" s="79" t="s">
        <v>423</v>
      </c>
      <c r="F32" s="80"/>
      <c r="H32" s="81">
        <f t="shared" si="1"/>
        <v>11</v>
      </c>
    </row>
    <row r="33" spans="1:12">
      <c r="A33" s="71">
        <v>30</v>
      </c>
      <c r="B33" s="78" t="s">
        <v>432</v>
      </c>
      <c r="C33" s="78" t="s">
        <v>433</v>
      </c>
      <c r="D33" s="79" t="s">
        <v>434</v>
      </c>
      <c r="E33" s="79" t="s">
        <v>435</v>
      </c>
      <c r="F33" s="80"/>
      <c r="H33" s="81">
        <f t="shared" si="1"/>
        <v>7</v>
      </c>
      <c r="I33" s="78" t="s">
        <v>426</v>
      </c>
      <c r="J33" s="78" t="s">
        <v>427</v>
      </c>
      <c r="K33" s="79" t="s">
        <v>217</v>
      </c>
      <c r="L33" s="79" t="s">
        <v>217</v>
      </c>
    </row>
    <row r="34" spans="1:12">
      <c r="A34" s="71">
        <v>31</v>
      </c>
      <c r="B34" s="78" t="s">
        <v>440</v>
      </c>
      <c r="C34" s="78" t="s">
        <v>441</v>
      </c>
      <c r="D34" s="79" t="s">
        <v>442</v>
      </c>
      <c r="E34" s="79" t="s">
        <v>443</v>
      </c>
      <c r="F34" s="80"/>
      <c r="H34" s="81">
        <f t="shared" si="1"/>
        <v>8</v>
      </c>
    </row>
    <row r="35" spans="1:12">
      <c r="A35" s="71">
        <v>32</v>
      </c>
      <c r="B35" s="78" t="s">
        <v>448</v>
      </c>
      <c r="C35" s="78" t="s">
        <v>449</v>
      </c>
      <c r="D35" s="79" t="s">
        <v>450</v>
      </c>
      <c r="E35" s="79" t="s">
        <v>451</v>
      </c>
      <c r="F35" s="80"/>
      <c r="H35" s="81" t="e">
        <f>LEN(#REF!)</f>
        <v>#REF!</v>
      </c>
    </row>
    <row r="36" spans="1:12">
      <c r="A36" s="71">
        <v>33</v>
      </c>
      <c r="B36" s="78" t="s">
        <v>456</v>
      </c>
      <c r="C36" s="78" t="s">
        <v>457</v>
      </c>
      <c r="D36" s="79" t="s">
        <v>458</v>
      </c>
      <c r="E36" s="79" t="s">
        <v>459</v>
      </c>
      <c r="F36" s="80"/>
      <c r="H36" s="81">
        <f t="shared" ref="H36:H42" si="2">LEN(C33)</f>
        <v>16</v>
      </c>
    </row>
    <row r="37" spans="1:12">
      <c r="A37" s="71">
        <v>34</v>
      </c>
      <c r="B37" s="78" t="s">
        <v>464</v>
      </c>
      <c r="C37" s="78" t="s">
        <v>465</v>
      </c>
      <c r="D37" s="79" t="s">
        <v>466</v>
      </c>
      <c r="E37" s="79" t="s">
        <v>467</v>
      </c>
      <c r="F37" s="80"/>
      <c r="H37" s="81">
        <f t="shared" si="2"/>
        <v>13</v>
      </c>
    </row>
    <row r="38" spans="1:12">
      <c r="A38" s="71">
        <v>35</v>
      </c>
      <c r="B38" s="78" t="s">
        <v>472</v>
      </c>
      <c r="C38" s="78" t="s">
        <v>473</v>
      </c>
      <c r="D38" s="79" t="s">
        <v>474</v>
      </c>
      <c r="E38" s="79" t="s">
        <v>475</v>
      </c>
      <c r="F38" s="80"/>
      <c r="H38" s="81">
        <f t="shared" si="2"/>
        <v>17</v>
      </c>
    </row>
    <row r="39" spans="1:12">
      <c r="A39" s="71">
        <v>36</v>
      </c>
      <c r="B39" s="78" t="s">
        <v>480</v>
      </c>
      <c r="C39" s="78" t="s">
        <v>481</v>
      </c>
      <c r="D39" s="79" t="s">
        <v>482</v>
      </c>
      <c r="E39" s="79" t="s">
        <v>483</v>
      </c>
      <c r="F39" s="80"/>
      <c r="H39" s="81">
        <f t="shared" si="2"/>
        <v>5</v>
      </c>
    </row>
    <row r="40" spans="1:12">
      <c r="A40" s="71">
        <v>37</v>
      </c>
      <c r="B40" s="78" t="s">
        <v>492</v>
      </c>
      <c r="C40" s="78" t="s">
        <v>493</v>
      </c>
      <c r="D40" s="79" t="s">
        <v>494</v>
      </c>
      <c r="E40" s="79" t="s">
        <v>495</v>
      </c>
      <c r="F40" s="80"/>
      <c r="H40" s="81">
        <f t="shared" si="2"/>
        <v>10</v>
      </c>
      <c r="I40" s="78" t="s">
        <v>486</v>
      </c>
      <c r="J40" s="78" t="s">
        <v>487</v>
      </c>
      <c r="K40" s="79" t="s">
        <v>217</v>
      </c>
      <c r="L40" s="79" t="s">
        <v>217</v>
      </c>
    </row>
    <row r="41" spans="1:12">
      <c r="A41" s="71">
        <v>38</v>
      </c>
      <c r="B41" s="78" t="s">
        <v>500</v>
      </c>
      <c r="C41" s="78" t="s">
        <v>501</v>
      </c>
      <c r="D41" s="79" t="s">
        <v>502</v>
      </c>
      <c r="E41" s="79" t="s">
        <v>503</v>
      </c>
      <c r="F41" s="80"/>
      <c r="H41" s="81">
        <f t="shared" si="2"/>
        <v>10</v>
      </c>
    </row>
    <row r="42" spans="1:12">
      <c r="A42" s="71">
        <v>39</v>
      </c>
      <c r="B42" s="78" t="s">
        <v>508</v>
      </c>
      <c r="C42" s="78" t="s">
        <v>509</v>
      </c>
      <c r="D42" s="79" t="s">
        <v>510</v>
      </c>
      <c r="E42" s="79" t="s">
        <v>511</v>
      </c>
      <c r="F42" s="80"/>
      <c r="H42" s="81">
        <f t="shared" si="2"/>
        <v>5</v>
      </c>
    </row>
    <row r="43" spans="1:12">
      <c r="A43" s="71">
        <v>40</v>
      </c>
      <c r="B43" s="78" t="s">
        <v>516</v>
      </c>
      <c r="C43" s="78" t="s">
        <v>517</v>
      </c>
      <c r="D43" s="79" t="s">
        <v>518</v>
      </c>
      <c r="E43" s="79" t="s">
        <v>519</v>
      </c>
      <c r="F43" s="80"/>
      <c r="H43" s="81" t="e">
        <f>LEN(#REF!)</f>
        <v>#REF!</v>
      </c>
    </row>
    <row r="44" spans="1:12">
      <c r="A44" s="71">
        <v>41</v>
      </c>
      <c r="B44" s="78" t="s">
        <v>524</v>
      </c>
      <c r="C44" s="78" t="s">
        <v>525</v>
      </c>
      <c r="D44" s="79" t="s">
        <v>526</v>
      </c>
      <c r="E44" s="79" t="s">
        <v>527</v>
      </c>
      <c r="F44" s="80"/>
      <c r="H44" s="81">
        <f t="shared" ref="H44:H50" si="3">LEN(C40)</f>
        <v>9</v>
      </c>
    </row>
    <row r="45" spans="1:12">
      <c r="A45" s="71">
        <v>42</v>
      </c>
      <c r="B45" s="78" t="s">
        <v>530</v>
      </c>
      <c r="C45" s="78" t="s">
        <v>531</v>
      </c>
      <c r="D45" s="79" t="s">
        <v>532</v>
      </c>
      <c r="E45" s="79" t="s">
        <v>533</v>
      </c>
      <c r="F45" s="80"/>
      <c r="H45" s="81">
        <f t="shared" si="3"/>
        <v>7</v>
      </c>
    </row>
    <row r="46" spans="1:12">
      <c r="A46" s="71">
        <v>43</v>
      </c>
      <c r="B46" s="78" t="s">
        <v>538</v>
      </c>
      <c r="C46" s="78" t="s">
        <v>539</v>
      </c>
      <c r="D46" s="79" t="s">
        <v>540</v>
      </c>
      <c r="E46" s="79" t="s">
        <v>541</v>
      </c>
      <c r="F46" s="80"/>
      <c r="H46" s="81">
        <f t="shared" si="3"/>
        <v>11</v>
      </c>
    </row>
    <row r="47" spans="1:12">
      <c r="A47" s="71">
        <v>44</v>
      </c>
      <c r="B47" s="78" t="s">
        <v>552</v>
      </c>
      <c r="C47" s="78" t="s">
        <v>553</v>
      </c>
      <c r="D47" s="79" t="s">
        <v>554</v>
      </c>
      <c r="E47" s="79" t="s">
        <v>555</v>
      </c>
      <c r="F47" s="80"/>
      <c r="H47" s="81">
        <f t="shared" si="3"/>
        <v>9</v>
      </c>
      <c r="I47" s="78" t="s">
        <v>546</v>
      </c>
      <c r="J47" s="78" t="s">
        <v>547</v>
      </c>
      <c r="K47" s="79" t="s">
        <v>217</v>
      </c>
      <c r="L47" s="79" t="s">
        <v>217</v>
      </c>
    </row>
    <row r="48" spans="1:12">
      <c r="A48" s="71">
        <v>45</v>
      </c>
      <c r="B48" s="78" t="s">
        <v>560</v>
      </c>
      <c r="C48" s="78" t="s">
        <v>561</v>
      </c>
      <c r="D48" s="79" t="s">
        <v>562</v>
      </c>
      <c r="E48" s="79" t="s">
        <v>563</v>
      </c>
      <c r="F48" s="80"/>
      <c r="H48" s="81">
        <f t="shared" si="3"/>
        <v>11</v>
      </c>
    </row>
    <row r="49" spans="1:12">
      <c r="A49" s="71">
        <v>46</v>
      </c>
      <c r="B49" s="78" t="s">
        <v>566</v>
      </c>
      <c r="C49" s="78" t="s">
        <v>567</v>
      </c>
      <c r="D49" s="79" t="s">
        <v>568</v>
      </c>
      <c r="E49" s="79" t="s">
        <v>569</v>
      </c>
      <c r="F49" s="80"/>
      <c r="H49" s="81">
        <f t="shared" si="3"/>
        <v>8</v>
      </c>
    </row>
    <row r="50" spans="1:12">
      <c r="A50" s="71">
        <v>47</v>
      </c>
      <c r="B50" s="78" t="s">
        <v>222</v>
      </c>
      <c r="C50" s="78" t="s">
        <v>223</v>
      </c>
      <c r="D50" s="79" t="s">
        <v>224</v>
      </c>
      <c r="E50" s="79" t="s">
        <v>225</v>
      </c>
      <c r="F50" s="80"/>
      <c r="H50" s="81">
        <f t="shared" si="3"/>
        <v>6</v>
      </c>
      <c r="I50" s="75" t="s">
        <v>218</v>
      </c>
      <c r="J50" s="75" t="s">
        <v>219</v>
      </c>
      <c r="K50" s="76" t="s">
        <v>217</v>
      </c>
      <c r="L50" s="76" t="s">
        <v>217</v>
      </c>
    </row>
    <row r="51" spans="1:12">
      <c r="A51" s="71">
        <v>48</v>
      </c>
      <c r="B51" s="78" t="s">
        <v>229</v>
      </c>
      <c r="C51" s="78" t="s">
        <v>230</v>
      </c>
      <c r="D51" s="79" t="s">
        <v>231</v>
      </c>
      <c r="E51" s="79" t="s">
        <v>232</v>
      </c>
      <c r="F51" s="80"/>
      <c r="H51" s="81" t="e">
        <f>LEN(#REF!)</f>
        <v>#REF!</v>
      </c>
    </row>
    <row r="52" spans="1:12">
      <c r="A52" s="71">
        <v>49</v>
      </c>
      <c r="B52" s="78" t="s">
        <v>236</v>
      </c>
      <c r="C52" s="78" t="s">
        <v>237</v>
      </c>
      <c r="D52" s="79" t="s">
        <v>238</v>
      </c>
      <c r="E52" s="79" t="s">
        <v>239</v>
      </c>
      <c r="F52" s="80"/>
      <c r="H52" s="81">
        <f>LEN(C47)</f>
        <v>4</v>
      </c>
    </row>
    <row r="53" spans="1:12">
      <c r="A53" s="71">
        <v>50</v>
      </c>
      <c r="B53" s="78" t="s">
        <v>243</v>
      </c>
      <c r="C53" s="78" t="s">
        <v>244</v>
      </c>
      <c r="D53" s="79" t="s">
        <v>245</v>
      </c>
      <c r="E53" s="79" t="s">
        <v>246</v>
      </c>
      <c r="F53" s="80"/>
      <c r="H53" s="81">
        <f>LEN(C48)</f>
        <v>12</v>
      </c>
    </row>
    <row r="54" spans="1:12">
      <c r="A54" s="71">
        <v>51</v>
      </c>
      <c r="B54" s="78" t="s">
        <v>250</v>
      </c>
      <c r="C54" s="78" t="s">
        <v>251</v>
      </c>
      <c r="D54" s="79" t="s">
        <v>252</v>
      </c>
      <c r="E54" s="79" t="s">
        <v>253</v>
      </c>
      <c r="F54" s="80"/>
      <c r="H54" s="81">
        <f>LEN(C49)</f>
        <v>7</v>
      </c>
    </row>
    <row r="55" spans="1:12">
      <c r="A55" s="71">
        <v>52</v>
      </c>
      <c r="B55" s="78" t="s">
        <v>257</v>
      </c>
      <c r="C55" s="78" t="s">
        <v>258</v>
      </c>
      <c r="D55" s="79" t="s">
        <v>259</v>
      </c>
      <c r="E55" s="79" t="s">
        <v>260</v>
      </c>
      <c r="F55" s="80"/>
      <c r="H55" s="81" t="e">
        <f>LEN(#REF!)</f>
        <v>#REF!</v>
      </c>
    </row>
    <row r="56" spans="1:12">
      <c r="A56" s="71">
        <v>53</v>
      </c>
      <c r="B56" s="78" t="s">
        <v>264</v>
      </c>
      <c r="C56" s="78" t="s">
        <v>265</v>
      </c>
      <c r="D56" s="79" t="s">
        <v>266</v>
      </c>
      <c r="E56" s="79" t="s">
        <v>267</v>
      </c>
      <c r="F56" s="80"/>
      <c r="H56" s="81">
        <f t="shared" ref="H56:H62" si="4">LEN(C50)</f>
        <v>5</v>
      </c>
    </row>
    <row r="57" spans="1:12">
      <c r="A57" s="71">
        <v>54</v>
      </c>
      <c r="B57" s="78" t="s">
        <v>276</v>
      </c>
      <c r="C57" s="78" t="s">
        <v>277</v>
      </c>
      <c r="D57" s="79" t="s">
        <v>278</v>
      </c>
      <c r="E57" s="79" t="s">
        <v>279</v>
      </c>
      <c r="F57" s="80"/>
      <c r="H57" s="81">
        <f t="shared" si="4"/>
        <v>8</v>
      </c>
      <c r="I57" s="78" t="s">
        <v>271</v>
      </c>
      <c r="J57" s="78" t="s">
        <v>272</v>
      </c>
      <c r="K57" s="79" t="s">
        <v>217</v>
      </c>
      <c r="L57" s="79" t="s">
        <v>217</v>
      </c>
    </row>
    <row r="58" spans="1:12">
      <c r="A58" s="71">
        <v>55</v>
      </c>
      <c r="B58" s="78" t="s">
        <v>283</v>
      </c>
      <c r="C58" s="78" t="s">
        <v>284</v>
      </c>
      <c r="D58" s="79" t="s">
        <v>285</v>
      </c>
      <c r="E58" s="79" t="s">
        <v>286</v>
      </c>
      <c r="F58" s="80"/>
      <c r="H58" s="81">
        <f t="shared" si="4"/>
        <v>10</v>
      </c>
    </row>
    <row r="59" spans="1:12">
      <c r="A59" s="71">
        <v>56</v>
      </c>
      <c r="B59" s="78" t="s">
        <v>290</v>
      </c>
      <c r="C59" s="78" t="s">
        <v>291</v>
      </c>
      <c r="D59" s="79" t="s">
        <v>292</v>
      </c>
      <c r="E59" s="79" t="s">
        <v>293</v>
      </c>
      <c r="F59" s="75"/>
      <c r="H59" s="81">
        <f t="shared" si="4"/>
        <v>5</v>
      </c>
    </row>
    <row r="60" spans="1:12">
      <c r="A60" s="71">
        <v>57</v>
      </c>
      <c r="B60" s="78" t="s">
        <v>297</v>
      </c>
      <c r="C60" s="78" t="s">
        <v>298</v>
      </c>
      <c r="D60" s="79" t="s">
        <v>299</v>
      </c>
      <c r="E60" s="79" t="s">
        <v>300</v>
      </c>
      <c r="H60" s="81">
        <f t="shared" si="4"/>
        <v>4</v>
      </c>
    </row>
    <row r="61" spans="1:12">
      <c r="A61" s="71">
        <v>58</v>
      </c>
      <c r="B61" s="78" t="s">
        <v>307</v>
      </c>
      <c r="C61" s="78" t="s">
        <v>308</v>
      </c>
      <c r="D61" s="79" t="s">
        <v>309</v>
      </c>
      <c r="E61" s="79" t="s">
        <v>310</v>
      </c>
      <c r="H61" s="81">
        <f t="shared" si="4"/>
        <v>7</v>
      </c>
      <c r="I61" s="78" t="s">
        <v>303</v>
      </c>
      <c r="J61" s="78" t="s">
        <v>304</v>
      </c>
      <c r="K61" s="79" t="s">
        <v>217</v>
      </c>
      <c r="L61" s="79" t="s">
        <v>217</v>
      </c>
    </row>
    <row r="62" spans="1:12">
      <c r="A62" s="71">
        <v>59</v>
      </c>
      <c r="B62" s="78" t="s">
        <v>313</v>
      </c>
      <c r="C62" s="78" t="s">
        <v>314</v>
      </c>
      <c r="D62" s="79" t="s">
        <v>315</v>
      </c>
      <c r="E62" s="79" t="s">
        <v>316</v>
      </c>
      <c r="H62" s="81">
        <f t="shared" si="4"/>
        <v>14</v>
      </c>
    </row>
    <row r="63" spans="1:12">
      <c r="A63" s="71">
        <v>60</v>
      </c>
      <c r="B63" s="78" t="s">
        <v>319</v>
      </c>
      <c r="C63" s="78" t="s">
        <v>320</v>
      </c>
      <c r="D63" s="79" t="s">
        <v>321</v>
      </c>
      <c r="E63" s="79" t="s">
        <v>322</v>
      </c>
      <c r="H63" s="81" t="e">
        <f>LEN(#REF!)</f>
        <v>#REF!</v>
      </c>
    </row>
    <row r="64" spans="1:12">
      <c r="A64" s="71">
        <v>61</v>
      </c>
      <c r="B64" s="78" t="s">
        <v>325</v>
      </c>
      <c r="C64" s="78" t="s">
        <v>326</v>
      </c>
      <c r="D64" s="79" t="s">
        <v>327</v>
      </c>
      <c r="E64" s="79" t="s">
        <v>328</v>
      </c>
      <c r="H64" s="81">
        <f>LEN(C57)</f>
        <v>10</v>
      </c>
    </row>
    <row r="65" spans="1:12">
      <c r="A65" s="71">
        <v>62</v>
      </c>
      <c r="B65" s="78" t="s">
        <v>332</v>
      </c>
      <c r="C65" s="78" t="s">
        <v>333</v>
      </c>
      <c r="D65" s="79" t="s">
        <v>334</v>
      </c>
      <c r="E65" s="79" t="s">
        <v>335</v>
      </c>
      <c r="H65" s="81">
        <f>LEN(C58)</f>
        <v>18</v>
      </c>
    </row>
    <row r="66" spans="1:12">
      <c r="A66" s="71">
        <v>63</v>
      </c>
      <c r="B66" s="78" t="s">
        <v>346</v>
      </c>
      <c r="C66" s="78" t="s">
        <v>347</v>
      </c>
      <c r="D66" s="79" t="s">
        <v>348</v>
      </c>
      <c r="E66" s="79" t="s">
        <v>349</v>
      </c>
      <c r="H66" s="81">
        <f>LEN(C59)</f>
        <v>7</v>
      </c>
      <c r="I66" s="78" t="s">
        <v>340</v>
      </c>
      <c r="J66" s="78" t="s">
        <v>341</v>
      </c>
      <c r="K66" s="79" t="s">
        <v>217</v>
      </c>
      <c r="L66" s="79" t="s">
        <v>217</v>
      </c>
    </row>
    <row r="67" spans="1:12">
      <c r="A67" s="71">
        <v>64</v>
      </c>
      <c r="B67" s="78" t="s">
        <v>354</v>
      </c>
      <c r="C67" s="78" t="s">
        <v>355</v>
      </c>
      <c r="D67" s="79" t="s">
        <v>356</v>
      </c>
      <c r="E67" s="79" t="s">
        <v>357</v>
      </c>
      <c r="H67" s="81">
        <f>LEN(C60)</f>
        <v>6</v>
      </c>
    </row>
    <row r="68" spans="1:12">
      <c r="A68" s="71">
        <v>65</v>
      </c>
      <c r="B68" s="78" t="s">
        <v>362</v>
      </c>
      <c r="C68" s="78" t="s">
        <v>363</v>
      </c>
      <c r="D68" s="79" t="s">
        <v>364</v>
      </c>
      <c r="E68" s="79" t="s">
        <v>365</v>
      </c>
      <c r="H68" s="81" t="e">
        <f>LEN(#REF!)</f>
        <v>#REF!</v>
      </c>
    </row>
    <row r="69" spans="1:12">
      <c r="A69" s="71">
        <v>66</v>
      </c>
      <c r="B69" s="78" t="s">
        <v>370</v>
      </c>
      <c r="C69" s="78" t="s">
        <v>371</v>
      </c>
      <c r="D69" s="79" t="s">
        <v>372</v>
      </c>
      <c r="E69" s="79" t="s">
        <v>373</v>
      </c>
      <c r="H69" s="81">
        <f>LEN(C61)</f>
        <v>14</v>
      </c>
    </row>
    <row r="70" spans="1:12">
      <c r="A70" s="71">
        <v>67</v>
      </c>
      <c r="B70" s="78" t="s">
        <v>378</v>
      </c>
      <c r="C70" s="78" t="s">
        <v>379</v>
      </c>
      <c r="D70" s="79" t="s">
        <v>217</v>
      </c>
      <c r="E70" s="79" t="s">
        <v>217</v>
      </c>
      <c r="H70" s="81">
        <f>LEN(C62)</f>
        <v>5</v>
      </c>
    </row>
    <row r="71" spans="1:12">
      <c r="A71" s="71">
        <v>68</v>
      </c>
      <c r="B71" s="78" t="s">
        <v>384</v>
      </c>
      <c r="C71" s="78" t="s">
        <v>385</v>
      </c>
      <c r="D71" s="79" t="s">
        <v>386</v>
      </c>
      <c r="E71" s="79" t="s">
        <v>387</v>
      </c>
      <c r="H71" s="81">
        <f>LEN(C63)</f>
        <v>6</v>
      </c>
    </row>
    <row r="72" spans="1:12">
      <c r="A72" s="71">
        <v>69</v>
      </c>
      <c r="B72" s="78" t="s">
        <v>392</v>
      </c>
      <c r="C72" s="78" t="s">
        <v>393</v>
      </c>
      <c r="D72" s="79" t="s">
        <v>394</v>
      </c>
      <c r="E72" s="79" t="s">
        <v>395</v>
      </c>
      <c r="H72" s="81">
        <f>LEN(C64)</f>
        <v>19</v>
      </c>
    </row>
    <row r="73" spans="1:12">
      <c r="A73" s="71">
        <v>70</v>
      </c>
      <c r="B73" s="78" t="s">
        <v>400</v>
      </c>
      <c r="C73" s="78" t="s">
        <v>401</v>
      </c>
      <c r="D73" s="79" t="s">
        <v>402</v>
      </c>
      <c r="E73" s="79" t="s">
        <v>403</v>
      </c>
      <c r="H73" s="81">
        <f>LEN(C65)</f>
        <v>7</v>
      </c>
    </row>
    <row r="74" spans="1:12">
      <c r="A74" s="71">
        <v>71</v>
      </c>
      <c r="B74" s="78" t="s">
        <v>408</v>
      </c>
      <c r="C74" s="78" t="s">
        <v>409</v>
      </c>
      <c r="D74" s="79" t="s">
        <v>410</v>
      </c>
      <c r="E74" s="79" t="s">
        <v>411</v>
      </c>
      <c r="H74" s="81" t="e">
        <f>LEN(#REF!)</f>
        <v>#REF!</v>
      </c>
    </row>
    <row r="75" spans="1:12">
      <c r="A75" s="71">
        <v>72</v>
      </c>
      <c r="B75" s="78" t="s">
        <v>416</v>
      </c>
      <c r="C75" s="78" t="s">
        <v>417</v>
      </c>
      <c r="D75" s="79" t="s">
        <v>418</v>
      </c>
      <c r="E75" s="79" t="s">
        <v>419</v>
      </c>
      <c r="H75" s="81">
        <f t="shared" ref="H75:H110" si="5">LEN(C66)</f>
        <v>7</v>
      </c>
    </row>
    <row r="76" spans="1:12">
      <c r="A76" s="71">
        <v>73</v>
      </c>
      <c r="B76" s="78" t="s">
        <v>424</v>
      </c>
      <c r="C76" s="78" t="s">
        <v>425</v>
      </c>
      <c r="D76" s="79" t="s">
        <v>217</v>
      </c>
      <c r="E76" s="79" t="s">
        <v>217</v>
      </c>
      <c r="H76" s="81">
        <f t="shared" si="5"/>
        <v>9</v>
      </c>
    </row>
    <row r="77" spans="1:12">
      <c r="A77" s="71">
        <v>74</v>
      </c>
      <c r="B77" s="78" t="s">
        <v>428</v>
      </c>
      <c r="C77" s="78" t="s">
        <v>429</v>
      </c>
      <c r="D77" s="79" t="s">
        <v>430</v>
      </c>
      <c r="E77" s="79" t="s">
        <v>431</v>
      </c>
      <c r="H77" s="81">
        <f t="shared" si="5"/>
        <v>7</v>
      </c>
    </row>
    <row r="78" spans="1:12">
      <c r="A78" s="71">
        <v>75</v>
      </c>
      <c r="B78" s="78" t="s">
        <v>436</v>
      </c>
      <c r="C78" s="78" t="s">
        <v>437</v>
      </c>
      <c r="D78" s="79" t="s">
        <v>438</v>
      </c>
      <c r="E78" s="79" t="s">
        <v>439</v>
      </c>
      <c r="H78" s="81">
        <f t="shared" si="5"/>
        <v>15</v>
      </c>
    </row>
    <row r="79" spans="1:12">
      <c r="A79" s="71">
        <v>76</v>
      </c>
      <c r="B79" s="78" t="s">
        <v>444</v>
      </c>
      <c r="C79" s="78" t="s">
        <v>445</v>
      </c>
      <c r="D79" s="79" t="s">
        <v>446</v>
      </c>
      <c r="E79" s="79" t="s">
        <v>447</v>
      </c>
      <c r="H79" s="81">
        <f t="shared" si="5"/>
        <v>14</v>
      </c>
    </row>
    <row r="80" spans="1:12">
      <c r="A80" s="71">
        <v>77</v>
      </c>
      <c r="B80" s="78" t="s">
        <v>452</v>
      </c>
      <c r="C80" s="78" t="s">
        <v>453</v>
      </c>
      <c r="D80" s="79" t="s">
        <v>454</v>
      </c>
      <c r="E80" s="79" t="s">
        <v>455</v>
      </c>
      <c r="H80" s="81">
        <f t="shared" si="5"/>
        <v>14</v>
      </c>
    </row>
    <row r="81" spans="1:8">
      <c r="A81" s="71">
        <v>78</v>
      </c>
      <c r="B81" s="78" t="s">
        <v>460</v>
      </c>
      <c r="C81" s="78" t="s">
        <v>461</v>
      </c>
      <c r="D81" s="79" t="s">
        <v>462</v>
      </c>
      <c r="E81" s="79" t="s">
        <v>463</v>
      </c>
      <c r="H81" s="81">
        <f t="shared" si="5"/>
        <v>7</v>
      </c>
    </row>
    <row r="82" spans="1:8">
      <c r="A82" s="71">
        <v>79</v>
      </c>
      <c r="B82" s="78" t="s">
        <v>468</v>
      </c>
      <c r="C82" s="78" t="s">
        <v>469</v>
      </c>
      <c r="D82" s="79" t="s">
        <v>470</v>
      </c>
      <c r="E82" s="79" t="s">
        <v>471</v>
      </c>
      <c r="H82" s="81">
        <f t="shared" si="5"/>
        <v>9</v>
      </c>
    </row>
    <row r="83" spans="1:8">
      <c r="A83" s="71">
        <v>80</v>
      </c>
      <c r="B83" s="78" t="s">
        <v>476</v>
      </c>
      <c r="C83" s="78" t="s">
        <v>477</v>
      </c>
      <c r="D83" s="79" t="s">
        <v>478</v>
      </c>
      <c r="E83" s="79" t="s">
        <v>479</v>
      </c>
      <c r="H83" s="81">
        <f t="shared" si="5"/>
        <v>6</v>
      </c>
    </row>
    <row r="84" spans="1:8">
      <c r="A84" s="71">
        <v>81</v>
      </c>
      <c r="B84" s="78" t="s">
        <v>484</v>
      </c>
      <c r="C84" s="78" t="s">
        <v>485</v>
      </c>
      <c r="D84" s="79" t="s">
        <v>217</v>
      </c>
      <c r="E84" s="79" t="s">
        <v>217</v>
      </c>
      <c r="H84" s="81">
        <f t="shared" si="5"/>
        <v>16</v>
      </c>
    </row>
    <row r="85" spans="1:8">
      <c r="A85" s="71">
        <v>82</v>
      </c>
      <c r="B85" s="78" t="s">
        <v>488</v>
      </c>
      <c r="C85" s="78" t="s">
        <v>489</v>
      </c>
      <c r="D85" s="79" t="s">
        <v>490</v>
      </c>
      <c r="E85" s="79" t="s">
        <v>491</v>
      </c>
      <c r="H85" s="81">
        <f t="shared" si="5"/>
        <v>13</v>
      </c>
    </row>
    <row r="86" spans="1:8">
      <c r="A86" s="71">
        <v>83</v>
      </c>
      <c r="B86" s="78" t="s">
        <v>496</v>
      </c>
      <c r="C86" s="78" t="s">
        <v>497</v>
      </c>
      <c r="D86" s="79" t="s">
        <v>498</v>
      </c>
      <c r="E86" s="79" t="s">
        <v>499</v>
      </c>
      <c r="H86" s="81">
        <f t="shared" si="5"/>
        <v>7</v>
      </c>
    </row>
    <row r="87" spans="1:8">
      <c r="A87" s="71">
        <v>84</v>
      </c>
      <c r="B87" s="78" t="s">
        <v>504</v>
      </c>
      <c r="C87" s="78" t="s">
        <v>505</v>
      </c>
      <c r="D87" s="79" t="s">
        <v>506</v>
      </c>
      <c r="E87" s="79" t="s">
        <v>507</v>
      </c>
      <c r="H87" s="81">
        <f t="shared" si="5"/>
        <v>10</v>
      </c>
    </row>
    <row r="88" spans="1:8">
      <c r="A88" s="71">
        <v>85</v>
      </c>
      <c r="B88" s="78" t="s">
        <v>512</v>
      </c>
      <c r="C88" s="78" t="s">
        <v>513</v>
      </c>
      <c r="D88" s="79" t="s">
        <v>514</v>
      </c>
      <c r="E88" s="79" t="s">
        <v>515</v>
      </c>
      <c r="H88" s="81">
        <f t="shared" si="5"/>
        <v>11</v>
      </c>
    </row>
    <row r="89" spans="1:8">
      <c r="A89" s="71">
        <v>86</v>
      </c>
      <c r="B89" s="78" t="s">
        <v>520</v>
      </c>
      <c r="C89" s="78" t="s">
        <v>521</v>
      </c>
      <c r="D89" s="79" t="s">
        <v>522</v>
      </c>
      <c r="E89" s="79" t="s">
        <v>523</v>
      </c>
      <c r="H89" s="81">
        <f t="shared" si="5"/>
        <v>7</v>
      </c>
    </row>
    <row r="90" spans="1:8">
      <c r="A90" s="71">
        <v>87</v>
      </c>
      <c r="B90" s="78" t="s">
        <v>528</v>
      </c>
      <c r="C90" s="78" t="s">
        <v>529</v>
      </c>
      <c r="D90" s="79" t="s">
        <v>217</v>
      </c>
      <c r="E90" s="79" t="s">
        <v>217</v>
      </c>
      <c r="H90" s="81">
        <f t="shared" si="5"/>
        <v>7</v>
      </c>
    </row>
    <row r="91" spans="1:8">
      <c r="A91" s="71">
        <v>88</v>
      </c>
      <c r="B91" s="78" t="s">
        <v>534</v>
      </c>
      <c r="C91" s="78" t="s">
        <v>535</v>
      </c>
      <c r="D91" s="79" t="s">
        <v>536</v>
      </c>
      <c r="E91" s="79" t="s">
        <v>537</v>
      </c>
      <c r="H91" s="81">
        <f t="shared" si="5"/>
        <v>6</v>
      </c>
    </row>
    <row r="92" spans="1:8">
      <c r="A92" s="71">
        <v>89</v>
      </c>
      <c r="B92" s="78" t="s">
        <v>542</v>
      </c>
      <c r="C92" s="78" t="s">
        <v>543</v>
      </c>
      <c r="D92" s="79" t="s">
        <v>544</v>
      </c>
      <c r="E92" s="79" t="s">
        <v>545</v>
      </c>
      <c r="H92" s="81">
        <f t="shared" si="5"/>
        <v>6</v>
      </c>
    </row>
    <row r="93" spans="1:8">
      <c r="A93" s="71">
        <v>90</v>
      </c>
      <c r="B93" s="78" t="s">
        <v>548</v>
      </c>
      <c r="C93" s="78" t="s">
        <v>549</v>
      </c>
      <c r="D93" s="79" t="s">
        <v>550</v>
      </c>
      <c r="E93" s="79" t="s">
        <v>551</v>
      </c>
      <c r="H93" s="81">
        <f t="shared" si="5"/>
        <v>14</v>
      </c>
    </row>
    <row r="94" spans="1:8">
      <c r="A94" s="71">
        <v>91</v>
      </c>
      <c r="B94" s="78" t="s">
        <v>556</v>
      </c>
      <c r="C94" s="78" t="s">
        <v>557</v>
      </c>
      <c r="D94" s="79" t="s">
        <v>558</v>
      </c>
      <c r="E94" s="79" t="s">
        <v>559</v>
      </c>
      <c r="H94" s="81">
        <f t="shared" si="5"/>
        <v>7</v>
      </c>
    </row>
    <row r="95" spans="1:8">
      <c r="A95" s="71">
        <v>92</v>
      </c>
      <c r="B95" s="78" t="s">
        <v>564</v>
      </c>
      <c r="C95" s="78" t="s">
        <v>565</v>
      </c>
      <c r="D95" s="79" t="s">
        <v>217</v>
      </c>
      <c r="E95" s="79" t="s">
        <v>217</v>
      </c>
      <c r="H95" s="81">
        <f t="shared" si="5"/>
        <v>7</v>
      </c>
    </row>
    <row r="96" spans="1:8">
      <c r="A96" s="71">
        <v>93</v>
      </c>
      <c r="B96" s="78" t="s">
        <v>570</v>
      </c>
      <c r="C96" s="78" t="s">
        <v>571</v>
      </c>
      <c r="D96" s="79" t="s">
        <v>572</v>
      </c>
      <c r="E96" s="79" t="s">
        <v>573</v>
      </c>
      <c r="H96" s="81">
        <f t="shared" si="5"/>
        <v>9</v>
      </c>
    </row>
    <row r="97" spans="1:8">
      <c r="A97" s="71">
        <v>94</v>
      </c>
      <c r="B97" s="78" t="s">
        <v>574</v>
      </c>
      <c r="C97" s="78" t="s">
        <v>575</v>
      </c>
      <c r="D97" s="79" t="s">
        <v>576</v>
      </c>
      <c r="E97" s="79" t="s">
        <v>577</v>
      </c>
      <c r="H97" s="81">
        <f t="shared" si="5"/>
        <v>6</v>
      </c>
    </row>
    <row r="98" spans="1:8">
      <c r="A98" s="71">
        <v>95</v>
      </c>
      <c r="B98" s="78" t="s">
        <v>578</v>
      </c>
      <c r="C98" s="78" t="s">
        <v>579</v>
      </c>
      <c r="D98" s="79" t="s">
        <v>580</v>
      </c>
      <c r="E98" s="79" t="s">
        <v>581</v>
      </c>
      <c r="H98" s="81">
        <f t="shared" si="5"/>
        <v>7</v>
      </c>
    </row>
    <row r="99" spans="1:8">
      <c r="A99" s="71">
        <v>96</v>
      </c>
      <c r="B99" s="78" t="s">
        <v>582</v>
      </c>
      <c r="C99" s="78" t="s">
        <v>583</v>
      </c>
      <c r="D99" s="79" t="s">
        <v>584</v>
      </c>
      <c r="E99" s="79" t="s">
        <v>585</v>
      </c>
      <c r="H99" s="81">
        <f t="shared" si="5"/>
        <v>12</v>
      </c>
    </row>
    <row r="100" spans="1:8">
      <c r="A100" s="71">
        <v>97</v>
      </c>
      <c r="B100" s="78" t="s">
        <v>586</v>
      </c>
      <c r="C100" s="78" t="s">
        <v>587</v>
      </c>
      <c r="D100" s="79" t="s">
        <v>588</v>
      </c>
      <c r="E100" s="79" t="s">
        <v>589</v>
      </c>
      <c r="H100" s="81">
        <f t="shared" si="5"/>
        <v>8</v>
      </c>
    </row>
    <row r="101" spans="1:8">
      <c r="A101" s="71">
        <v>98</v>
      </c>
      <c r="B101" s="78" t="s">
        <v>590</v>
      </c>
      <c r="C101" s="78" t="s">
        <v>591</v>
      </c>
      <c r="D101" s="79" t="s">
        <v>592</v>
      </c>
      <c r="E101" s="79" t="s">
        <v>593</v>
      </c>
      <c r="H101" s="81">
        <f t="shared" si="5"/>
        <v>16</v>
      </c>
    </row>
    <row r="102" spans="1:8">
      <c r="A102" s="71">
        <v>99</v>
      </c>
      <c r="H102" s="81">
        <f t="shared" si="5"/>
        <v>6</v>
      </c>
    </row>
    <row r="103" spans="1:8">
      <c r="A103" s="71">
        <v>100</v>
      </c>
      <c r="H103" s="81">
        <f t="shared" si="5"/>
        <v>4</v>
      </c>
    </row>
    <row r="104" spans="1:8">
      <c r="A104" s="71">
        <v>101</v>
      </c>
      <c r="H104" s="81">
        <f t="shared" si="5"/>
        <v>14</v>
      </c>
    </row>
    <row r="105" spans="1:8">
      <c r="A105" s="71">
        <v>102</v>
      </c>
      <c r="H105" s="81">
        <f t="shared" si="5"/>
        <v>7</v>
      </c>
    </row>
    <row r="106" spans="1:8">
      <c r="A106" s="71">
        <v>103</v>
      </c>
      <c r="H106" s="81">
        <f t="shared" si="5"/>
        <v>13</v>
      </c>
    </row>
    <row r="107" spans="1:8">
      <c r="A107" s="71">
        <v>104</v>
      </c>
      <c r="H107" s="81">
        <f t="shared" si="5"/>
        <v>7</v>
      </c>
    </row>
    <row r="108" spans="1:8">
      <c r="A108" s="71">
        <v>105</v>
      </c>
      <c r="H108" s="81">
        <f t="shared" si="5"/>
        <v>10</v>
      </c>
    </row>
    <row r="109" spans="1:8">
      <c r="A109" s="71">
        <v>106</v>
      </c>
      <c r="H109" s="81">
        <f t="shared" si="5"/>
        <v>5</v>
      </c>
    </row>
    <row r="110" spans="1:8">
      <c r="A110" s="71">
        <v>107</v>
      </c>
      <c r="H110" s="81">
        <f t="shared" si="5"/>
        <v>13</v>
      </c>
    </row>
  </sheetData>
  <phoneticPr fontId="0" type="noConversion"/>
  <pageMargins left="0.84" right="0.44" top="0.76" bottom="0.44"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sheetPr codeName="List4"/>
  <dimension ref="A1:H24"/>
  <sheetViews>
    <sheetView workbookViewId="0">
      <selection activeCell="B1" sqref="B1:I65536"/>
    </sheetView>
  </sheetViews>
  <sheetFormatPr defaultRowHeight="12.75"/>
  <cols>
    <col min="1" max="1" width="6.7109375" style="91" customWidth="1"/>
    <col min="2" max="2" width="8.42578125" style="91" hidden="1" customWidth="1"/>
    <col min="3" max="3" width="7.42578125" style="91" hidden="1" customWidth="1"/>
    <col min="4" max="4" width="6.7109375" style="91" hidden="1" customWidth="1"/>
    <col min="5" max="5" width="6.42578125" style="91" hidden="1" customWidth="1"/>
    <col min="6" max="6" width="6.85546875" style="91" hidden="1" customWidth="1"/>
    <col min="7" max="7" width="4.42578125" style="91" hidden="1" customWidth="1"/>
    <col min="8" max="8" width="3.42578125" style="91" hidden="1" customWidth="1"/>
    <col min="9" max="9" width="0" style="91" hidden="1" customWidth="1"/>
    <col min="10" max="16384" width="9.140625" style="91"/>
  </cols>
  <sheetData>
    <row r="1" spans="1:8">
      <c r="A1" s="84">
        <v>9</v>
      </c>
      <c r="B1" s="84">
        <v>9</v>
      </c>
      <c r="C1" s="84">
        <v>9</v>
      </c>
      <c r="D1" s="84">
        <v>3</v>
      </c>
    </row>
    <row r="2" spans="1:8">
      <c r="A2" s="84"/>
      <c r="B2" s="84"/>
      <c r="C2" s="84"/>
      <c r="D2" s="84"/>
    </row>
    <row r="3" spans="1:8">
      <c r="A3" s="84"/>
      <c r="B3" s="84" t="s">
        <v>208</v>
      </c>
      <c r="C3" s="84">
        <v>1</v>
      </c>
      <c r="D3" s="84"/>
      <c r="H3" s="91" t="s">
        <v>209</v>
      </c>
    </row>
    <row r="4" spans="1:8">
      <c r="B4" s="113" t="s">
        <v>921</v>
      </c>
      <c r="H4" s="113" t="s">
        <v>939</v>
      </c>
    </row>
    <row r="5" spans="1:8">
      <c r="B5" s="113" t="s">
        <v>922</v>
      </c>
      <c r="H5" s="113" t="s">
        <v>940</v>
      </c>
    </row>
    <row r="6" spans="1:8">
      <c r="B6" s="113" t="s">
        <v>923</v>
      </c>
      <c r="H6" s="113" t="s">
        <v>941</v>
      </c>
    </row>
    <row r="7" spans="1:8">
      <c r="B7" s="113" t="s">
        <v>924</v>
      </c>
      <c r="H7" s="113" t="s">
        <v>942</v>
      </c>
    </row>
    <row r="8" spans="1:8">
      <c r="B8" s="113" t="s">
        <v>925</v>
      </c>
      <c r="H8" s="113" t="s">
        <v>943</v>
      </c>
    </row>
    <row r="9" spans="1:8">
      <c r="B9" s="113" t="s">
        <v>926</v>
      </c>
      <c r="H9" s="113" t="s">
        <v>944</v>
      </c>
    </row>
    <row r="10" spans="1:8">
      <c r="B10" s="113" t="s">
        <v>927</v>
      </c>
      <c r="H10" s="113" t="s">
        <v>945</v>
      </c>
    </row>
    <row r="11" spans="1:8">
      <c r="B11" s="113" t="s">
        <v>928</v>
      </c>
      <c r="H11" s="113" t="s">
        <v>946</v>
      </c>
    </row>
    <row r="12" spans="1:8">
      <c r="B12" s="113" t="s">
        <v>929</v>
      </c>
      <c r="H12" s="113" t="s">
        <v>947</v>
      </c>
    </row>
    <row r="15" spans="1:8">
      <c r="B15" s="91" t="s">
        <v>210</v>
      </c>
    </row>
    <row r="16" spans="1:8">
      <c r="B16" s="113" t="s">
        <v>930</v>
      </c>
    </row>
    <row r="17" spans="2:2">
      <c r="B17" s="113" t="s">
        <v>931</v>
      </c>
    </row>
    <row r="18" spans="2:2">
      <c r="B18" s="113" t="s">
        <v>932</v>
      </c>
    </row>
    <row r="19" spans="2:2">
      <c r="B19" s="113" t="s">
        <v>933</v>
      </c>
    </row>
    <row r="20" spans="2:2">
      <c r="B20" s="113" t="s">
        <v>934</v>
      </c>
    </row>
    <row r="21" spans="2:2">
      <c r="B21" s="113" t="s">
        <v>935</v>
      </c>
    </row>
    <row r="22" spans="2:2">
      <c r="B22" s="113" t="s">
        <v>936</v>
      </c>
    </row>
    <row r="23" spans="2:2">
      <c r="B23" s="113" t="s">
        <v>937</v>
      </c>
    </row>
    <row r="24" spans="2:2">
      <c r="B24" s="113" t="s">
        <v>938</v>
      </c>
    </row>
  </sheetData>
  <sheetProtection password="CF44" sheet="1" objects="1" scenarios="1"/>
  <phoneticPr fontId="0" type="noConversion"/>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sheetPr codeName="List1"/>
  <dimension ref="A1:N36"/>
  <sheetViews>
    <sheetView topLeftCell="A5" workbookViewId="0">
      <selection activeCell="N17" sqref="N17"/>
    </sheetView>
  </sheetViews>
  <sheetFormatPr defaultRowHeight="12.75"/>
  <cols>
    <col min="1" max="1" width="9.140625" style="115"/>
    <col min="2" max="2" width="22.85546875" style="115" hidden="1" customWidth="1"/>
    <col min="3" max="3" width="11.42578125" style="115" hidden="1" customWidth="1"/>
    <col min="4" max="4" width="13.5703125" style="115" hidden="1" customWidth="1"/>
    <col min="5" max="5" width="0" style="115" hidden="1" customWidth="1"/>
    <col min="6" max="7" width="11.42578125" style="115" hidden="1" customWidth="1"/>
    <col min="8" max="8" width="11.42578125" style="116" hidden="1" customWidth="1"/>
    <col min="9" max="9" width="11.7109375" style="115" hidden="1" customWidth="1"/>
    <col min="10" max="10" width="15" style="115" hidden="1" customWidth="1"/>
    <col min="11" max="11" width="9.140625" style="115"/>
    <col min="12" max="12" width="11" style="115" bestFit="1" customWidth="1"/>
    <col min="13" max="16384" width="9.140625" style="115"/>
  </cols>
  <sheetData>
    <row r="1" spans="1:12">
      <c r="A1" s="114" t="s">
        <v>619</v>
      </c>
      <c r="H1" s="116" t="s">
        <v>620</v>
      </c>
    </row>
    <row r="2" spans="1:12">
      <c r="A2" s="117"/>
    </row>
    <row r="3" spans="1:12">
      <c r="A3" s="117" t="s">
        <v>621</v>
      </c>
      <c r="H3" s="116" t="s">
        <v>622</v>
      </c>
    </row>
    <row r="4" spans="1:12">
      <c r="A4" s="117" t="s">
        <v>623</v>
      </c>
      <c r="H4" s="116" t="s">
        <v>624</v>
      </c>
    </row>
    <row r="5" spans="1:12">
      <c r="A5" s="117" t="s">
        <v>625</v>
      </c>
    </row>
    <row r="6" spans="1:12">
      <c r="A6" s="117" t="s">
        <v>626</v>
      </c>
    </row>
    <row r="7" spans="1:12">
      <c r="A7" s="117" t="s">
        <v>627</v>
      </c>
    </row>
    <row r="8" spans="1:12">
      <c r="A8" s="117" t="s">
        <v>628</v>
      </c>
      <c r="J8" s="118">
        <v>5702011414</v>
      </c>
      <c r="L8" s="115">
        <f>J8/2</f>
        <v>2851005707</v>
      </c>
    </row>
    <row r="9" spans="1:12">
      <c r="H9" s="116">
        <f>VALUE(MID(J8,1,1))+VALUE(MID(J8,2,1))+VALUE(MID(J8,3,1))+VALUE(MID(J8,4,1))+VALUE(MID(J8,5,1))+VALUE(MID(J8,6,1))+VALUE(MID(J8,7,1))+VALUE(MID(J8,8,1))+VALUE(MID(J8,9,1))+VALUE(MID(J8,10,1))</f>
        <v>25</v>
      </c>
    </row>
    <row r="10" spans="1:12">
      <c r="J10" s="115">
        <f>LEN(J8)</f>
        <v>10</v>
      </c>
      <c r="L10" s="115">
        <v>13</v>
      </c>
    </row>
    <row r="11" spans="1:12">
      <c r="H11" s="116" t="e">
        <f>VALUE(MID(J10,1,1))+VALUE(MID(J10,2,1))+VALUE(MID(J10,3,1))+VALUE(MID(J10,4,1))+VALUE(MID(J10,5,1))+VALUE(MID(J10,6,1))+VALUE(MID(J10,7,1))+VALUE(MID(J10,8,1))+VALUE(MID(J10,9,1))+VALUE(MID(J10,10,1))+VALUE(MID(J10,11,1))+VALUE(MID(J10,12,1))</f>
        <v>#VALUE!</v>
      </c>
      <c r="J11" s="116"/>
      <c r="L11" s="115">
        <v>4</v>
      </c>
    </row>
    <row r="12" spans="1:12">
      <c r="C12" s="115" t="e">
        <f>#REF!</f>
        <v>#REF!</v>
      </c>
      <c r="L12" s="115">
        <v>4</v>
      </c>
    </row>
    <row r="13" spans="1:12">
      <c r="F13" s="119" t="e">
        <f>IF($C$15=7,CONCATENATE("0",C12),IF($C$15=6,CONCATENATE("00",C12),IF($C$15=5,CONCATENATE("000",C12),IF($C$15=4,CONCATENATE("0000",C12),IF($C$15=3,CONCATENATE("00000",C12),C12)))))</f>
        <v>#REF!</v>
      </c>
      <c r="L13" s="115">
        <v>4</v>
      </c>
    </row>
    <row r="14" spans="1:12">
      <c r="L14" s="115">
        <v>4</v>
      </c>
    </row>
    <row r="15" spans="1:12">
      <c r="C15" s="115" t="e">
        <f>LEN(C12)</f>
        <v>#REF!</v>
      </c>
      <c r="F15" s="115" t="e">
        <f>LEN(F13)</f>
        <v>#REF!</v>
      </c>
      <c r="L15" s="115">
        <v>9</v>
      </c>
    </row>
    <row r="17" spans="2:14">
      <c r="B17" s="120"/>
      <c r="D17" s="117"/>
      <c r="E17" s="117"/>
      <c r="F17" s="117" t="e">
        <f>VALUE(MID(F13,1,1))</f>
        <v>#REF!</v>
      </c>
      <c r="G17" s="117" t="e">
        <f>F17*8</f>
        <v>#REF!</v>
      </c>
      <c r="H17" s="117" t="e">
        <f>F17*8</f>
        <v>#REF!</v>
      </c>
      <c r="I17" s="117"/>
      <c r="L17" s="115">
        <f>SUM(L10:L16)</f>
        <v>38</v>
      </c>
      <c r="N17" s="115">
        <f>H9/11</f>
        <v>2.2727272727272729</v>
      </c>
    </row>
    <row r="18" spans="2:14">
      <c r="D18" s="117"/>
      <c r="E18" s="117"/>
      <c r="F18" s="117" t="e">
        <f>VALUE(MID(F13,2,1))</f>
        <v>#REF!</v>
      </c>
      <c r="G18" s="117" t="e">
        <f>F18*7</f>
        <v>#REF!</v>
      </c>
      <c r="H18" s="117" t="e">
        <f>F18</f>
        <v>#REF!</v>
      </c>
      <c r="I18" s="117"/>
    </row>
    <row r="19" spans="2:14">
      <c r="D19" s="117"/>
      <c r="E19" s="117"/>
      <c r="F19" s="117" t="e">
        <f>VALUE(MID(F13,3,1))</f>
        <v>#REF!</v>
      </c>
      <c r="G19" s="117" t="e">
        <f>F19*6</f>
        <v>#REF!</v>
      </c>
      <c r="H19" s="117" t="e">
        <f>F19*8</f>
        <v>#REF!</v>
      </c>
      <c r="I19" s="117"/>
    </row>
    <row r="20" spans="2:14">
      <c r="D20" s="117"/>
      <c r="E20" s="117"/>
      <c r="F20" s="117" t="e">
        <f>VALUE(MID(F13,4,1))</f>
        <v>#REF!</v>
      </c>
      <c r="G20" s="117" t="e">
        <f>F20*5</f>
        <v>#REF!</v>
      </c>
      <c r="H20" s="117" t="e">
        <f>F20*8</f>
        <v>#REF!</v>
      </c>
      <c r="I20" s="117"/>
    </row>
    <row r="21" spans="2:14">
      <c r="D21" s="121" t="e">
        <f>IF(F28=F25,"OK","OPRAVTE IČO !!!")</f>
        <v>#REF!</v>
      </c>
      <c r="E21" s="117"/>
      <c r="F21" s="117" t="e">
        <f>VALUE(MID(F13,5,1))</f>
        <v>#REF!</v>
      </c>
      <c r="G21" s="117" t="e">
        <f>F21*4</f>
        <v>#REF!</v>
      </c>
      <c r="H21" s="117" t="e">
        <f>F21*8</f>
        <v>#REF!</v>
      </c>
      <c r="I21" s="117"/>
    </row>
    <row r="22" spans="2:14">
      <c r="D22" s="117"/>
      <c r="E22" s="117"/>
      <c r="F22" s="117" t="e">
        <f>VALUE(MID(F13,6,1))</f>
        <v>#REF!</v>
      </c>
      <c r="G22" s="117" t="e">
        <f>F22*3</f>
        <v>#REF!</v>
      </c>
      <c r="H22" s="117" t="e">
        <f>F22*8</f>
        <v>#REF!</v>
      </c>
      <c r="I22" s="117"/>
    </row>
    <row r="23" spans="2:14">
      <c r="D23" s="117"/>
      <c r="E23" s="117"/>
      <c r="F23" s="117" t="e">
        <f>VALUE(MID(F13,7,1))</f>
        <v>#REF!</v>
      </c>
      <c r="G23" s="117" t="e">
        <f>F23*2</f>
        <v>#REF!</v>
      </c>
      <c r="H23" s="117" t="e">
        <f>F23*8</f>
        <v>#REF!</v>
      </c>
      <c r="I23" s="117"/>
    </row>
    <row r="24" spans="2:14">
      <c r="D24" s="117"/>
      <c r="E24" s="117"/>
      <c r="F24" s="122" t="e">
        <f>VALUE(MID(F13,8,1))</f>
        <v>#REF!</v>
      </c>
      <c r="G24" s="117"/>
      <c r="H24" s="123"/>
      <c r="I24" s="117"/>
    </row>
    <row r="25" spans="2:14">
      <c r="D25" s="117"/>
      <c r="E25" s="117"/>
      <c r="F25" s="124" t="e">
        <f>VALUE(F24)</f>
        <v>#REF!</v>
      </c>
      <c r="G25" s="117" t="e">
        <f>SUM(G17:G24)</f>
        <v>#REF!</v>
      </c>
      <c r="H25" s="123" t="e">
        <f>CEILING(G25/11,1)</f>
        <v>#REF!</v>
      </c>
      <c r="I25" s="117"/>
    </row>
    <row r="26" spans="2:14">
      <c r="D26" s="117"/>
      <c r="E26" s="117"/>
      <c r="F26" s="117"/>
      <c r="G26" s="117"/>
      <c r="H26" s="123"/>
      <c r="I26" s="117"/>
    </row>
    <row r="27" spans="2:14">
      <c r="D27" s="117"/>
      <c r="E27" s="117"/>
      <c r="F27" s="117"/>
      <c r="G27" s="117"/>
      <c r="H27" s="123" t="e">
        <f>TRUNC(G25/11)+1</f>
        <v>#REF!</v>
      </c>
      <c r="I27" s="122" t="e">
        <f>H27*11-G25</f>
        <v>#REF!</v>
      </c>
    </row>
    <row r="28" spans="2:14">
      <c r="D28" s="123"/>
      <c r="F28" s="125" t="e">
        <f>IF(I27&lt;10,I27,I27-10)</f>
        <v>#REF!</v>
      </c>
    </row>
    <row r="29" spans="2:14">
      <c r="D29" s="123"/>
    </row>
    <row r="30" spans="2:14">
      <c r="D30" s="123"/>
    </row>
    <row r="31" spans="2:14">
      <c r="D31" s="123"/>
    </row>
    <row r="32" spans="2:14">
      <c r="D32" s="123"/>
    </row>
    <row r="33" spans="4:4">
      <c r="D33" s="123"/>
    </row>
    <row r="34" spans="4:4">
      <c r="D34" s="123"/>
    </row>
    <row r="35" spans="4:4">
      <c r="D35" s="123"/>
    </row>
    <row r="36" spans="4:4">
      <c r="D36" s="123"/>
    </row>
  </sheetData>
  <sheetProtection password="CF44" sheet="1" objects="1" scenarios="1"/>
  <phoneticPr fontId="0" type="noConversion"/>
  <conditionalFormatting sqref="C12">
    <cfRule type="expression" priority="1" stopIfTrue="1">
      <formula>"délka=8"</formula>
    </cfRule>
  </conditionalFormatting>
  <pageMargins left="0.78740157499999996" right="0.78740157499999996" top="0.984251969" bottom="0.984251969" header="0.4921259845" footer="0.49212598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sheetPr codeName="List2"/>
  <dimension ref="A1:I120"/>
  <sheetViews>
    <sheetView topLeftCell="A70" zoomScaleNormal="100" workbookViewId="0">
      <selection activeCell="U10" sqref="U10"/>
    </sheetView>
  </sheetViews>
  <sheetFormatPr defaultRowHeight="12.75"/>
  <cols>
    <col min="1" max="1" width="7.7109375" customWidth="1"/>
    <col min="2" max="2" width="3.7109375" customWidth="1"/>
    <col min="3" max="3" width="87" customWidth="1"/>
  </cols>
  <sheetData>
    <row r="1" spans="1:9" ht="17.100000000000001" customHeight="1">
      <c r="A1" s="131"/>
      <c r="B1" s="126"/>
      <c r="C1" s="127"/>
    </row>
    <row r="2" spans="1:9" ht="15">
      <c r="A2" s="128" t="s">
        <v>710</v>
      </c>
      <c r="B2" s="126"/>
      <c r="C2" s="127"/>
    </row>
    <row r="3" spans="1:9" ht="36.75" customHeight="1">
      <c r="A3" s="130" t="s">
        <v>718</v>
      </c>
      <c r="B3" s="65"/>
      <c r="C3" s="129"/>
      <c r="D3" s="2"/>
      <c r="E3" s="1"/>
      <c r="F3" s="1"/>
      <c r="G3" s="1"/>
      <c r="H3" s="1"/>
      <c r="I3" s="1"/>
    </row>
    <row r="4" spans="1:9" ht="4.5" customHeight="1">
      <c r="A4" s="64"/>
      <c r="B4" s="15"/>
      <c r="C4" s="16"/>
      <c r="D4" s="2"/>
      <c r="E4" s="1"/>
      <c r="F4" s="1"/>
      <c r="G4" s="1"/>
      <c r="H4" s="1"/>
      <c r="I4" s="1"/>
    </row>
    <row r="5" spans="1:9" ht="6" customHeight="1">
      <c r="A5" s="4"/>
      <c r="B5" s="4"/>
      <c r="C5" s="4"/>
    </row>
    <row r="6" spans="1:9" ht="15" customHeight="1">
      <c r="A6" s="127" t="s">
        <v>717</v>
      </c>
      <c r="B6" s="16"/>
      <c r="C6" s="16"/>
    </row>
    <row r="7" spans="1:9" ht="15" customHeight="1">
      <c r="A7" s="4"/>
      <c r="B7" s="4"/>
      <c r="C7" s="4"/>
    </row>
    <row r="8" spans="1:9" ht="9" customHeight="1" thickBot="1">
      <c r="A8" s="4"/>
      <c r="B8" s="4"/>
      <c r="C8" s="4"/>
    </row>
    <row r="9" spans="1:9" ht="15" customHeight="1" thickTop="1" thickBot="1">
      <c r="A9" s="17" t="s">
        <v>680</v>
      </c>
      <c r="B9" s="18"/>
      <c r="C9" s="19" t="s">
        <v>681</v>
      </c>
    </row>
    <row r="10" spans="1:9" ht="9" customHeight="1" thickTop="1">
      <c r="A10" s="5"/>
      <c r="B10" s="4"/>
      <c r="C10" s="5"/>
    </row>
    <row r="11" spans="1:9" ht="15" customHeight="1">
      <c r="A11" s="20" t="s">
        <v>682</v>
      </c>
      <c r="B11" s="21"/>
      <c r="C11" s="22" t="s">
        <v>728</v>
      </c>
    </row>
    <row r="12" spans="1:9" s="105" customFormat="1" ht="15" customHeight="1">
      <c r="A12" s="102"/>
      <c r="B12" s="103"/>
      <c r="C12" s="104" t="s">
        <v>711</v>
      </c>
    </row>
    <row r="13" spans="1:9" s="105" customFormat="1" ht="15" customHeight="1">
      <c r="A13" s="106"/>
      <c r="B13" s="107"/>
      <c r="C13" s="108" t="s">
        <v>907</v>
      </c>
    </row>
    <row r="14" spans="1:9" ht="5.0999999999999996" customHeight="1">
      <c r="A14" s="27"/>
      <c r="B14" s="16"/>
      <c r="C14" s="5"/>
    </row>
    <row r="15" spans="1:9" ht="15" customHeight="1">
      <c r="A15" s="20" t="s">
        <v>683</v>
      </c>
      <c r="B15" s="21"/>
      <c r="C15" s="28" t="s">
        <v>719</v>
      </c>
    </row>
    <row r="16" spans="1:9" ht="15" customHeight="1">
      <c r="A16" s="25"/>
      <c r="B16" s="26"/>
      <c r="C16" s="33" t="s">
        <v>684</v>
      </c>
    </row>
    <row r="17" spans="1:3" ht="5.0999999999999996" customHeight="1">
      <c r="A17" s="27"/>
      <c r="B17" s="16"/>
      <c r="C17" s="5"/>
    </row>
    <row r="18" spans="1:3" ht="15" customHeight="1">
      <c r="A18" s="20" t="s">
        <v>685</v>
      </c>
      <c r="B18" s="21"/>
      <c r="C18" s="28" t="s">
        <v>720</v>
      </c>
    </row>
    <row r="19" spans="1:3" ht="15" customHeight="1">
      <c r="A19" s="25"/>
      <c r="B19" s="26"/>
      <c r="C19" s="33" t="s">
        <v>684</v>
      </c>
    </row>
    <row r="20" spans="1:3" ht="5.0999999999999996" customHeight="1">
      <c r="A20" s="27"/>
      <c r="B20" s="16"/>
      <c r="C20" s="5"/>
    </row>
    <row r="21" spans="1:3" ht="15" customHeight="1">
      <c r="A21" s="20" t="s">
        <v>686</v>
      </c>
      <c r="B21" s="21"/>
      <c r="C21" s="28" t="s">
        <v>721</v>
      </c>
    </row>
    <row r="22" spans="1:3" ht="15" customHeight="1">
      <c r="A22" s="29"/>
      <c r="B22" s="24"/>
      <c r="C22" s="32" t="s">
        <v>687</v>
      </c>
    </row>
    <row r="23" spans="1:3" ht="15" customHeight="1">
      <c r="A23" s="23"/>
      <c r="B23" s="24"/>
      <c r="C23" s="32" t="s">
        <v>688</v>
      </c>
    </row>
    <row r="24" spans="1:3" ht="15" customHeight="1">
      <c r="A24" s="23"/>
      <c r="B24" s="24"/>
      <c r="C24" s="32" t="s">
        <v>908</v>
      </c>
    </row>
    <row r="25" spans="1:3" ht="15" customHeight="1">
      <c r="A25" s="23"/>
      <c r="B25" s="24"/>
      <c r="C25" s="32" t="s">
        <v>909</v>
      </c>
    </row>
    <row r="26" spans="1:3" ht="15" customHeight="1">
      <c r="A26" s="23"/>
      <c r="B26" s="24"/>
      <c r="C26" s="34" t="s">
        <v>689</v>
      </c>
    </row>
    <row r="27" spans="1:3" ht="15" customHeight="1">
      <c r="A27" s="23"/>
      <c r="B27" s="24"/>
      <c r="C27" s="35" t="s">
        <v>910</v>
      </c>
    </row>
    <row r="28" spans="1:3" ht="15" customHeight="1">
      <c r="A28" s="25"/>
      <c r="B28" s="26"/>
      <c r="C28" s="109" t="s">
        <v>911</v>
      </c>
    </row>
    <row r="29" spans="1:3" ht="5.0999999999999996" customHeight="1">
      <c r="A29" s="27"/>
      <c r="B29" s="27"/>
      <c r="C29" s="30"/>
    </row>
    <row r="30" spans="1:3" ht="15" customHeight="1">
      <c r="A30" s="20" t="s">
        <v>690</v>
      </c>
      <c r="B30" s="21"/>
      <c r="C30" s="28" t="s">
        <v>722</v>
      </c>
    </row>
    <row r="31" spans="1:3" ht="15" customHeight="1">
      <c r="A31" s="29"/>
      <c r="B31" s="24"/>
      <c r="C31" s="32" t="s">
        <v>138</v>
      </c>
    </row>
    <row r="32" spans="1:3" ht="15" customHeight="1">
      <c r="A32" s="23"/>
      <c r="B32" s="24"/>
      <c r="C32" s="32" t="s">
        <v>139</v>
      </c>
    </row>
    <row r="33" spans="1:3" ht="15" customHeight="1">
      <c r="A33" s="23"/>
      <c r="B33" s="24"/>
      <c r="C33" s="32" t="s">
        <v>912</v>
      </c>
    </row>
    <row r="34" spans="1:3" ht="15" customHeight="1">
      <c r="A34" s="25"/>
      <c r="B34" s="26"/>
      <c r="C34" s="33" t="s">
        <v>140</v>
      </c>
    </row>
    <row r="35" spans="1:3" ht="5.25" customHeight="1">
      <c r="A35" s="27"/>
      <c r="B35" s="16"/>
      <c r="C35" s="5"/>
    </row>
    <row r="36" spans="1:3" ht="15" customHeight="1">
      <c r="A36" s="20" t="s">
        <v>137</v>
      </c>
      <c r="B36" s="21"/>
      <c r="C36" s="28" t="s">
        <v>723</v>
      </c>
    </row>
    <row r="37" spans="1:3" ht="15" customHeight="1">
      <c r="A37" s="29"/>
      <c r="B37" s="24"/>
      <c r="C37" s="36" t="s">
        <v>635</v>
      </c>
    </row>
    <row r="38" spans="1:3" ht="15" customHeight="1">
      <c r="A38" s="23"/>
      <c r="B38" s="24"/>
      <c r="C38" s="36" t="s">
        <v>665</v>
      </c>
    </row>
    <row r="39" spans="1:3" ht="15" customHeight="1">
      <c r="A39" s="23"/>
      <c r="B39" s="24"/>
      <c r="C39" s="36" t="s">
        <v>666</v>
      </c>
    </row>
    <row r="40" spans="1:3" ht="15" customHeight="1">
      <c r="A40" s="25"/>
      <c r="B40" s="26"/>
      <c r="C40" s="37" t="s">
        <v>141</v>
      </c>
    </row>
    <row r="41" spans="1:3" ht="5.25" customHeight="1">
      <c r="A41" s="27"/>
      <c r="B41" s="16"/>
      <c r="C41" s="5"/>
    </row>
    <row r="42" spans="1:3" ht="15" customHeight="1">
      <c r="A42" s="20" t="s">
        <v>788</v>
      </c>
      <c r="B42" s="21"/>
      <c r="C42" s="28" t="s">
        <v>724</v>
      </c>
    </row>
    <row r="43" spans="1:3" ht="15" customHeight="1">
      <c r="A43" s="29"/>
      <c r="B43" s="24"/>
      <c r="C43" s="36" t="s">
        <v>714</v>
      </c>
    </row>
    <row r="44" spans="1:3" ht="15" customHeight="1">
      <c r="A44" s="23"/>
      <c r="B44" s="24"/>
      <c r="C44" s="36" t="s">
        <v>913</v>
      </c>
    </row>
    <row r="45" spans="1:3" ht="15" customHeight="1">
      <c r="A45" s="23"/>
      <c r="B45" s="24"/>
      <c r="C45" s="36" t="s">
        <v>914</v>
      </c>
    </row>
    <row r="46" spans="1:3" ht="15" customHeight="1">
      <c r="A46" s="25"/>
      <c r="B46" s="26"/>
      <c r="C46" s="37" t="s">
        <v>141</v>
      </c>
    </row>
    <row r="47" spans="1:3" ht="6.75" customHeight="1">
      <c r="A47" s="27"/>
      <c r="B47" s="16"/>
      <c r="C47" s="5"/>
    </row>
    <row r="48" spans="1:3" ht="15" customHeight="1">
      <c r="A48" s="20" t="s">
        <v>789</v>
      </c>
      <c r="B48" s="21"/>
      <c r="C48" s="28" t="s">
        <v>725</v>
      </c>
    </row>
    <row r="49" spans="1:3" ht="15" customHeight="1">
      <c r="A49" s="29"/>
      <c r="B49" s="24"/>
      <c r="C49" s="36" t="s">
        <v>715</v>
      </c>
    </row>
    <row r="50" spans="1:3" ht="15" customHeight="1">
      <c r="A50" s="23"/>
      <c r="B50" s="24"/>
      <c r="C50" s="36" t="s">
        <v>915</v>
      </c>
    </row>
    <row r="51" spans="1:3" ht="15" customHeight="1">
      <c r="A51" s="23"/>
      <c r="B51" s="24"/>
      <c r="C51" s="36" t="s">
        <v>916</v>
      </c>
    </row>
    <row r="52" spans="1:3" ht="15" customHeight="1">
      <c r="A52" s="25"/>
      <c r="B52" s="26"/>
      <c r="C52" s="37" t="s">
        <v>141</v>
      </c>
    </row>
    <row r="53" spans="1:3" ht="6" customHeight="1">
      <c r="A53" s="27"/>
      <c r="B53" s="27"/>
      <c r="C53" s="88"/>
    </row>
    <row r="54" spans="1:3" ht="15" customHeight="1">
      <c r="A54" s="20" t="s">
        <v>949</v>
      </c>
      <c r="B54" s="21"/>
      <c r="C54" s="28" t="s">
        <v>729</v>
      </c>
    </row>
    <row r="55" spans="1:3" ht="15" customHeight="1">
      <c r="A55" s="29"/>
      <c r="B55" s="24"/>
      <c r="C55" s="36" t="s">
        <v>716</v>
      </c>
    </row>
    <row r="56" spans="1:3" ht="15" customHeight="1">
      <c r="A56" s="23"/>
      <c r="B56" s="24"/>
      <c r="C56" s="36" t="s">
        <v>915</v>
      </c>
    </row>
    <row r="57" spans="1:3" ht="15" customHeight="1">
      <c r="A57" s="23"/>
      <c r="B57" s="24"/>
      <c r="C57" s="36" t="s">
        <v>679</v>
      </c>
    </row>
    <row r="58" spans="1:3" ht="15" customHeight="1">
      <c r="A58" s="25"/>
      <c r="B58" s="26"/>
      <c r="C58" s="37" t="s">
        <v>141</v>
      </c>
    </row>
    <row r="59" spans="1:3" ht="6" customHeight="1">
      <c r="A59" s="27"/>
      <c r="B59" s="16"/>
      <c r="C59" s="5"/>
    </row>
    <row r="60" spans="1:3" ht="15" customHeight="1">
      <c r="A60" s="20" t="s">
        <v>790</v>
      </c>
      <c r="B60" s="21"/>
      <c r="C60" s="28" t="s">
        <v>730</v>
      </c>
    </row>
    <row r="61" spans="1:3" ht="15" customHeight="1">
      <c r="A61" s="29"/>
      <c r="B61" s="24"/>
      <c r="C61" s="36" t="s">
        <v>713</v>
      </c>
    </row>
    <row r="62" spans="1:3" ht="15" customHeight="1">
      <c r="A62" s="29"/>
      <c r="B62" s="24"/>
      <c r="C62" s="36" t="s">
        <v>917</v>
      </c>
    </row>
    <row r="63" spans="1:3" ht="15" customHeight="1">
      <c r="A63" s="23"/>
      <c r="B63" s="24"/>
      <c r="C63" s="36" t="s">
        <v>669</v>
      </c>
    </row>
    <row r="64" spans="1:3" ht="15" customHeight="1">
      <c r="A64" s="25"/>
      <c r="B64" s="26"/>
      <c r="C64" s="87" t="s">
        <v>668</v>
      </c>
    </row>
    <row r="65" spans="1:3" ht="15" customHeight="1">
      <c r="A65" s="27"/>
      <c r="B65" s="27"/>
      <c r="C65" s="88"/>
    </row>
    <row r="66" spans="1:3" ht="9.75" customHeight="1"/>
    <row r="67" spans="1:3" ht="15" customHeight="1">
      <c r="A67" s="20" t="s">
        <v>791</v>
      </c>
      <c r="B67" s="21"/>
      <c r="C67" s="28" t="s">
        <v>731</v>
      </c>
    </row>
    <row r="68" spans="1:3" ht="15" customHeight="1">
      <c r="A68" s="85"/>
      <c r="B68" s="89"/>
      <c r="C68" s="36" t="s">
        <v>712</v>
      </c>
    </row>
    <row r="69" spans="1:3" ht="15" customHeight="1">
      <c r="A69" s="85"/>
      <c r="B69" s="89"/>
      <c r="C69" s="36" t="s">
        <v>667</v>
      </c>
    </row>
    <row r="70" spans="1:3" ht="15" customHeight="1">
      <c r="A70" s="85"/>
      <c r="B70" s="89"/>
      <c r="C70" s="36" t="s">
        <v>670</v>
      </c>
    </row>
    <row r="71" spans="1:3" ht="15" customHeight="1">
      <c r="A71" s="86"/>
      <c r="B71" s="90"/>
      <c r="C71" s="37" t="s">
        <v>141</v>
      </c>
    </row>
    <row r="72" spans="1:3" ht="5.25" customHeight="1">
      <c r="A72" s="27"/>
      <c r="B72" s="16"/>
      <c r="C72" s="5"/>
    </row>
    <row r="73" spans="1:3" ht="15" customHeight="1">
      <c r="A73" s="20" t="s">
        <v>142</v>
      </c>
      <c r="B73" s="31"/>
      <c r="C73" s="28" t="s">
        <v>726</v>
      </c>
    </row>
    <row r="74" spans="1:3" ht="15" customHeight="1">
      <c r="A74" s="25"/>
      <c r="B74" s="26"/>
      <c r="C74" s="33" t="s">
        <v>143</v>
      </c>
    </row>
    <row r="75" spans="1:3" ht="5.0999999999999996" customHeight="1">
      <c r="A75" s="27"/>
      <c r="B75" s="16"/>
      <c r="C75" s="5"/>
    </row>
    <row r="76" spans="1:3" ht="15" customHeight="1">
      <c r="A76" s="20" t="s">
        <v>144</v>
      </c>
      <c r="B76" s="31"/>
      <c r="C76" s="28" t="s">
        <v>732</v>
      </c>
    </row>
    <row r="77" spans="1:3" ht="15" customHeight="1">
      <c r="A77" s="25"/>
      <c r="B77" s="26"/>
      <c r="C77" s="33" t="s">
        <v>143</v>
      </c>
    </row>
    <row r="78" spans="1:3" ht="5.0999999999999996" customHeight="1">
      <c r="A78" s="27"/>
      <c r="B78" s="16"/>
      <c r="C78" s="5"/>
    </row>
    <row r="79" spans="1:3" ht="15" customHeight="1">
      <c r="A79" s="20" t="s">
        <v>145</v>
      </c>
      <c r="B79" s="31"/>
      <c r="C79" s="28" t="s">
        <v>727</v>
      </c>
    </row>
    <row r="80" spans="1:3" ht="15" customHeight="1">
      <c r="A80" s="25"/>
      <c r="B80" s="26"/>
      <c r="C80" s="33" t="s">
        <v>146</v>
      </c>
    </row>
    <row r="81" spans="1:3" ht="5.0999999999999996" customHeight="1">
      <c r="A81" s="27"/>
      <c r="B81" s="16"/>
      <c r="C81" s="5"/>
    </row>
    <row r="82" spans="1:3" ht="15" customHeight="1">
      <c r="A82" s="20" t="s">
        <v>147</v>
      </c>
      <c r="B82" s="31"/>
      <c r="C82" s="28" t="s">
        <v>733</v>
      </c>
    </row>
    <row r="83" spans="1:3" ht="15" customHeight="1">
      <c r="A83" s="25"/>
      <c r="B83" s="26"/>
      <c r="C83" s="33" t="s">
        <v>918</v>
      </c>
    </row>
    <row r="84" spans="1:3" ht="15" customHeight="1">
      <c r="A84" s="4"/>
      <c r="B84" s="4"/>
      <c r="C84" s="4"/>
    </row>
    <row r="85" spans="1:3" ht="15" customHeight="1">
      <c r="A85" s="4"/>
      <c r="B85" s="4"/>
      <c r="C85" s="4"/>
    </row>
    <row r="86" spans="1:3" ht="15" customHeight="1">
      <c r="A86" s="4"/>
      <c r="B86" s="4"/>
      <c r="C86" s="4"/>
    </row>
    <row r="87" spans="1:3" ht="15" customHeight="1">
      <c r="A87" s="4"/>
      <c r="B87" s="4"/>
      <c r="C87" s="4"/>
    </row>
    <row r="88" spans="1:3" ht="15" customHeight="1">
      <c r="A88" s="3"/>
      <c r="B88" s="3"/>
      <c r="C88" s="3"/>
    </row>
    <row r="89" spans="1:3" ht="15" customHeight="1">
      <c r="A89" s="3"/>
      <c r="B89" s="3"/>
      <c r="C89" s="3"/>
    </row>
    <row r="90" spans="1:3" ht="15" customHeight="1">
      <c r="A90" s="3"/>
      <c r="B90" s="3"/>
      <c r="C90" s="3"/>
    </row>
    <row r="91" spans="1:3" ht="15" customHeight="1">
      <c r="A91" s="3"/>
      <c r="B91" s="3"/>
      <c r="C91" s="3"/>
    </row>
    <row r="92" spans="1:3" ht="15" customHeight="1"/>
    <row r="93" spans="1:3" ht="15" customHeight="1"/>
    <row r="94" spans="1:3" ht="15" customHeight="1"/>
    <row r="95" spans="1:3" ht="15" customHeight="1"/>
    <row r="96" spans="1:3"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sheetData>
  <sheetProtection password="CC61" sheet="1" objects="1" scenarios="1"/>
  <phoneticPr fontId="0" type="noConversion"/>
  <pageMargins left="0.9055118110236221" right="0.35433070866141736" top="0.9055118110236221" bottom="1.1417322834645669" header="0.31496062992125984" footer="0.47244094488188981"/>
  <pageSetup paperSize="9" scale="85" orientation="portrait" horizontalDpi="300" verticalDpi="300" r:id="rId1"/>
  <headerFooter alignWithMargins="0">
    <oddHeader>&amp;RPříloha č.2 k vyhlášce č.     /</oddHeader>
    <oddFooter>Strana &amp;P</oddFooter>
  </headerFooter>
  <rowBreaks count="1" manualBreakCount="1">
    <brk id="59" max="2" man="1"/>
  </rowBreaks>
</worksheet>
</file>

<file path=xl/worksheets/sheet5.xml><?xml version="1.0" encoding="utf-8"?>
<worksheet xmlns="http://schemas.openxmlformats.org/spreadsheetml/2006/main" xmlns:r="http://schemas.openxmlformats.org/officeDocument/2006/relationships">
  <sheetPr codeName="List5"/>
  <dimension ref="A1:IV545"/>
  <sheetViews>
    <sheetView view="pageBreakPreview" zoomScaleNormal="100" zoomScaleSheetLayoutView="75" workbookViewId="0">
      <selection activeCell="U10" sqref="U10"/>
    </sheetView>
  </sheetViews>
  <sheetFormatPr defaultRowHeight="12.75"/>
  <cols>
    <col min="1" max="1" width="106" customWidth="1"/>
  </cols>
  <sheetData>
    <row r="1" spans="1:256" ht="15">
      <c r="A1" s="128" t="s">
        <v>735</v>
      </c>
      <c r="B1" s="128" t="s">
        <v>710</v>
      </c>
      <c r="C1" s="128" t="s">
        <v>710</v>
      </c>
      <c r="D1" s="128" t="s">
        <v>710</v>
      </c>
      <c r="E1" s="128" t="s">
        <v>710</v>
      </c>
      <c r="F1" s="128" t="s">
        <v>710</v>
      </c>
      <c r="G1" s="128" t="s">
        <v>710</v>
      </c>
      <c r="H1" s="128" t="s">
        <v>710</v>
      </c>
      <c r="I1" s="128" t="s">
        <v>710</v>
      </c>
      <c r="J1" s="128" t="s">
        <v>710</v>
      </c>
      <c r="K1" s="128" t="s">
        <v>710</v>
      </c>
      <c r="L1" s="128" t="s">
        <v>710</v>
      </c>
      <c r="M1" s="128" t="s">
        <v>710</v>
      </c>
      <c r="N1" s="128" t="s">
        <v>710</v>
      </c>
      <c r="O1" s="128" t="s">
        <v>710</v>
      </c>
      <c r="P1" s="128" t="s">
        <v>710</v>
      </c>
      <c r="Q1" s="128" t="s">
        <v>710</v>
      </c>
      <c r="R1" s="128" t="s">
        <v>710</v>
      </c>
      <c r="S1" s="128" t="s">
        <v>710</v>
      </c>
      <c r="T1" s="128" t="s">
        <v>710</v>
      </c>
      <c r="U1" s="128" t="s">
        <v>710</v>
      </c>
      <c r="V1" s="128" t="s">
        <v>710</v>
      </c>
      <c r="W1" s="128" t="s">
        <v>710</v>
      </c>
      <c r="X1" s="128" t="s">
        <v>710</v>
      </c>
      <c r="Y1" s="128" t="s">
        <v>710</v>
      </c>
      <c r="Z1" s="128" t="s">
        <v>710</v>
      </c>
      <c r="AA1" s="128" t="s">
        <v>710</v>
      </c>
      <c r="AB1" s="128" t="s">
        <v>710</v>
      </c>
      <c r="AC1" s="128" t="s">
        <v>710</v>
      </c>
      <c r="AD1" s="128" t="s">
        <v>710</v>
      </c>
      <c r="AE1" s="128" t="s">
        <v>710</v>
      </c>
      <c r="AF1" s="128" t="s">
        <v>710</v>
      </c>
      <c r="AG1" s="128" t="s">
        <v>710</v>
      </c>
      <c r="AH1" s="128" t="s">
        <v>710</v>
      </c>
      <c r="AI1" s="128" t="s">
        <v>710</v>
      </c>
      <c r="AJ1" s="128" t="s">
        <v>710</v>
      </c>
      <c r="AK1" s="128" t="s">
        <v>710</v>
      </c>
      <c r="AL1" s="128" t="s">
        <v>710</v>
      </c>
      <c r="AM1" s="128" t="s">
        <v>710</v>
      </c>
      <c r="AN1" s="128" t="s">
        <v>710</v>
      </c>
      <c r="AO1" s="128" t="s">
        <v>710</v>
      </c>
      <c r="AP1" s="128" t="s">
        <v>710</v>
      </c>
      <c r="AQ1" s="128" t="s">
        <v>710</v>
      </c>
      <c r="AR1" s="128" t="s">
        <v>710</v>
      </c>
      <c r="AS1" s="128" t="s">
        <v>710</v>
      </c>
      <c r="AT1" s="128" t="s">
        <v>710</v>
      </c>
      <c r="AU1" s="128" t="s">
        <v>710</v>
      </c>
      <c r="AV1" s="128" t="s">
        <v>710</v>
      </c>
      <c r="AW1" s="128" t="s">
        <v>710</v>
      </c>
      <c r="AX1" s="128" t="s">
        <v>710</v>
      </c>
      <c r="AY1" s="128" t="s">
        <v>710</v>
      </c>
      <c r="AZ1" s="128" t="s">
        <v>710</v>
      </c>
      <c r="BA1" s="128" t="s">
        <v>710</v>
      </c>
      <c r="BB1" s="128" t="s">
        <v>710</v>
      </c>
      <c r="BC1" s="128" t="s">
        <v>710</v>
      </c>
      <c r="BD1" s="128" t="s">
        <v>710</v>
      </c>
      <c r="BE1" s="128" t="s">
        <v>710</v>
      </c>
      <c r="BF1" s="128" t="s">
        <v>710</v>
      </c>
      <c r="BG1" s="128" t="s">
        <v>710</v>
      </c>
      <c r="BH1" s="128" t="s">
        <v>710</v>
      </c>
      <c r="BI1" s="128" t="s">
        <v>710</v>
      </c>
      <c r="BJ1" s="128" t="s">
        <v>710</v>
      </c>
      <c r="BK1" s="128" t="s">
        <v>710</v>
      </c>
      <c r="BL1" s="128" t="s">
        <v>710</v>
      </c>
      <c r="BM1" s="128" t="s">
        <v>710</v>
      </c>
      <c r="BN1" s="128" t="s">
        <v>710</v>
      </c>
      <c r="BO1" s="128" t="s">
        <v>710</v>
      </c>
      <c r="BP1" s="128" t="s">
        <v>710</v>
      </c>
      <c r="BQ1" s="128" t="s">
        <v>710</v>
      </c>
      <c r="BR1" s="128" t="s">
        <v>710</v>
      </c>
      <c r="BS1" s="128" t="s">
        <v>710</v>
      </c>
      <c r="BT1" s="128" t="s">
        <v>710</v>
      </c>
      <c r="BU1" s="128" t="s">
        <v>710</v>
      </c>
      <c r="BV1" s="128" t="s">
        <v>710</v>
      </c>
      <c r="BW1" s="128" t="s">
        <v>710</v>
      </c>
      <c r="BX1" s="128" t="s">
        <v>710</v>
      </c>
      <c r="BY1" s="128" t="s">
        <v>710</v>
      </c>
      <c r="BZ1" s="128" t="s">
        <v>710</v>
      </c>
      <c r="CA1" s="128" t="s">
        <v>710</v>
      </c>
      <c r="CB1" s="128" t="s">
        <v>710</v>
      </c>
      <c r="CC1" s="128" t="s">
        <v>710</v>
      </c>
      <c r="CD1" s="128" t="s">
        <v>710</v>
      </c>
      <c r="CE1" s="128" t="s">
        <v>710</v>
      </c>
      <c r="CF1" s="128" t="s">
        <v>710</v>
      </c>
      <c r="CG1" s="128" t="s">
        <v>710</v>
      </c>
      <c r="CH1" s="128" t="s">
        <v>710</v>
      </c>
      <c r="CI1" s="128" t="s">
        <v>710</v>
      </c>
      <c r="CJ1" s="128" t="s">
        <v>710</v>
      </c>
      <c r="CK1" s="128" t="s">
        <v>710</v>
      </c>
      <c r="CL1" s="128" t="s">
        <v>710</v>
      </c>
      <c r="CM1" s="128" t="s">
        <v>710</v>
      </c>
      <c r="CN1" s="128" t="s">
        <v>710</v>
      </c>
      <c r="CO1" s="128" t="s">
        <v>710</v>
      </c>
      <c r="CP1" s="128" t="s">
        <v>710</v>
      </c>
      <c r="CQ1" s="128" t="s">
        <v>710</v>
      </c>
      <c r="CR1" s="128" t="s">
        <v>710</v>
      </c>
      <c r="CS1" s="128" t="s">
        <v>710</v>
      </c>
      <c r="CT1" s="128" t="s">
        <v>710</v>
      </c>
      <c r="CU1" s="128" t="s">
        <v>710</v>
      </c>
      <c r="CV1" s="128" t="s">
        <v>710</v>
      </c>
      <c r="CW1" s="128" t="s">
        <v>710</v>
      </c>
      <c r="CX1" s="128" t="s">
        <v>710</v>
      </c>
      <c r="CY1" s="128" t="s">
        <v>710</v>
      </c>
      <c r="CZ1" s="128" t="s">
        <v>710</v>
      </c>
      <c r="DA1" s="128" t="s">
        <v>710</v>
      </c>
      <c r="DB1" s="128" t="s">
        <v>710</v>
      </c>
      <c r="DC1" s="128" t="s">
        <v>710</v>
      </c>
      <c r="DD1" s="128" t="s">
        <v>710</v>
      </c>
      <c r="DE1" s="128" t="s">
        <v>710</v>
      </c>
      <c r="DF1" s="128" t="s">
        <v>710</v>
      </c>
      <c r="DG1" s="128" t="s">
        <v>710</v>
      </c>
      <c r="DH1" s="128" t="s">
        <v>710</v>
      </c>
      <c r="DI1" s="128" t="s">
        <v>710</v>
      </c>
      <c r="DJ1" s="128" t="s">
        <v>710</v>
      </c>
      <c r="DK1" s="128" t="s">
        <v>710</v>
      </c>
      <c r="DL1" s="128" t="s">
        <v>710</v>
      </c>
      <c r="DM1" s="128" t="s">
        <v>710</v>
      </c>
      <c r="DN1" s="128" t="s">
        <v>710</v>
      </c>
      <c r="DO1" s="128" t="s">
        <v>710</v>
      </c>
      <c r="DP1" s="128" t="s">
        <v>710</v>
      </c>
      <c r="DQ1" s="128" t="s">
        <v>710</v>
      </c>
      <c r="DR1" s="128" t="s">
        <v>710</v>
      </c>
      <c r="DS1" s="128" t="s">
        <v>710</v>
      </c>
      <c r="DT1" s="128" t="s">
        <v>710</v>
      </c>
      <c r="DU1" s="128" t="s">
        <v>710</v>
      </c>
      <c r="DV1" s="128" t="s">
        <v>710</v>
      </c>
      <c r="DW1" s="128" t="s">
        <v>710</v>
      </c>
      <c r="DX1" s="128" t="s">
        <v>710</v>
      </c>
      <c r="DY1" s="128" t="s">
        <v>710</v>
      </c>
      <c r="DZ1" s="128" t="s">
        <v>710</v>
      </c>
      <c r="EA1" s="128" t="s">
        <v>710</v>
      </c>
      <c r="EB1" s="128" t="s">
        <v>710</v>
      </c>
      <c r="EC1" s="128" t="s">
        <v>710</v>
      </c>
      <c r="ED1" s="128" t="s">
        <v>710</v>
      </c>
      <c r="EE1" s="128" t="s">
        <v>710</v>
      </c>
      <c r="EF1" s="128" t="s">
        <v>710</v>
      </c>
      <c r="EG1" s="128" t="s">
        <v>710</v>
      </c>
      <c r="EH1" s="128" t="s">
        <v>710</v>
      </c>
      <c r="EI1" s="128" t="s">
        <v>710</v>
      </c>
      <c r="EJ1" s="128" t="s">
        <v>710</v>
      </c>
      <c r="EK1" s="128" t="s">
        <v>710</v>
      </c>
      <c r="EL1" s="128" t="s">
        <v>710</v>
      </c>
      <c r="EM1" s="128" t="s">
        <v>710</v>
      </c>
      <c r="EN1" s="128" t="s">
        <v>710</v>
      </c>
      <c r="EO1" s="128" t="s">
        <v>710</v>
      </c>
      <c r="EP1" s="128" t="s">
        <v>710</v>
      </c>
      <c r="EQ1" s="128" t="s">
        <v>710</v>
      </c>
      <c r="ER1" s="128" t="s">
        <v>710</v>
      </c>
      <c r="ES1" s="128" t="s">
        <v>710</v>
      </c>
      <c r="ET1" s="128" t="s">
        <v>710</v>
      </c>
      <c r="EU1" s="128" t="s">
        <v>710</v>
      </c>
      <c r="EV1" s="128" t="s">
        <v>710</v>
      </c>
      <c r="EW1" s="128" t="s">
        <v>710</v>
      </c>
      <c r="EX1" s="128" t="s">
        <v>710</v>
      </c>
      <c r="EY1" s="128" t="s">
        <v>710</v>
      </c>
      <c r="EZ1" s="128" t="s">
        <v>710</v>
      </c>
      <c r="FA1" s="128" t="s">
        <v>710</v>
      </c>
      <c r="FB1" s="128" t="s">
        <v>710</v>
      </c>
      <c r="FC1" s="128" t="s">
        <v>710</v>
      </c>
      <c r="FD1" s="128" t="s">
        <v>710</v>
      </c>
      <c r="FE1" s="128" t="s">
        <v>710</v>
      </c>
      <c r="FF1" s="128" t="s">
        <v>710</v>
      </c>
      <c r="FG1" s="128" t="s">
        <v>710</v>
      </c>
      <c r="FH1" s="128" t="s">
        <v>710</v>
      </c>
      <c r="FI1" s="128" t="s">
        <v>710</v>
      </c>
      <c r="FJ1" s="128" t="s">
        <v>710</v>
      </c>
      <c r="FK1" s="128" t="s">
        <v>710</v>
      </c>
      <c r="FL1" s="128" t="s">
        <v>710</v>
      </c>
      <c r="FM1" s="128" t="s">
        <v>710</v>
      </c>
      <c r="FN1" s="128" t="s">
        <v>710</v>
      </c>
      <c r="FO1" s="128" t="s">
        <v>710</v>
      </c>
      <c r="FP1" s="128" t="s">
        <v>710</v>
      </c>
      <c r="FQ1" s="128" t="s">
        <v>710</v>
      </c>
      <c r="FR1" s="128" t="s">
        <v>710</v>
      </c>
      <c r="FS1" s="128" t="s">
        <v>710</v>
      </c>
      <c r="FT1" s="128" t="s">
        <v>710</v>
      </c>
      <c r="FU1" s="128" t="s">
        <v>710</v>
      </c>
      <c r="FV1" s="128" t="s">
        <v>710</v>
      </c>
      <c r="FW1" s="128" t="s">
        <v>710</v>
      </c>
      <c r="FX1" s="128" t="s">
        <v>710</v>
      </c>
      <c r="FY1" s="128" t="s">
        <v>710</v>
      </c>
      <c r="FZ1" s="128" t="s">
        <v>710</v>
      </c>
      <c r="GA1" s="128" t="s">
        <v>710</v>
      </c>
      <c r="GB1" s="128" t="s">
        <v>710</v>
      </c>
      <c r="GC1" s="128" t="s">
        <v>710</v>
      </c>
      <c r="GD1" s="128" t="s">
        <v>710</v>
      </c>
      <c r="GE1" s="128" t="s">
        <v>710</v>
      </c>
      <c r="GF1" s="128" t="s">
        <v>710</v>
      </c>
      <c r="GG1" s="128" t="s">
        <v>710</v>
      </c>
      <c r="GH1" s="128" t="s">
        <v>710</v>
      </c>
      <c r="GI1" s="128" t="s">
        <v>710</v>
      </c>
      <c r="GJ1" s="128" t="s">
        <v>710</v>
      </c>
      <c r="GK1" s="128" t="s">
        <v>710</v>
      </c>
      <c r="GL1" s="128" t="s">
        <v>710</v>
      </c>
      <c r="GM1" s="128" t="s">
        <v>710</v>
      </c>
      <c r="GN1" s="128" t="s">
        <v>710</v>
      </c>
      <c r="GO1" s="128" t="s">
        <v>710</v>
      </c>
      <c r="GP1" s="128" t="s">
        <v>710</v>
      </c>
      <c r="GQ1" s="128" t="s">
        <v>710</v>
      </c>
      <c r="GR1" s="128" t="s">
        <v>710</v>
      </c>
      <c r="GS1" s="128" t="s">
        <v>710</v>
      </c>
      <c r="GT1" s="128" t="s">
        <v>710</v>
      </c>
      <c r="GU1" s="128" t="s">
        <v>710</v>
      </c>
      <c r="GV1" s="128" t="s">
        <v>710</v>
      </c>
      <c r="GW1" s="128" t="s">
        <v>710</v>
      </c>
      <c r="GX1" s="128" t="s">
        <v>710</v>
      </c>
      <c r="GY1" s="128" t="s">
        <v>710</v>
      </c>
      <c r="GZ1" s="128" t="s">
        <v>710</v>
      </c>
      <c r="HA1" s="128" t="s">
        <v>710</v>
      </c>
      <c r="HB1" s="128" t="s">
        <v>710</v>
      </c>
      <c r="HC1" s="128" t="s">
        <v>710</v>
      </c>
      <c r="HD1" s="128" t="s">
        <v>710</v>
      </c>
      <c r="HE1" s="128" t="s">
        <v>710</v>
      </c>
      <c r="HF1" s="128" t="s">
        <v>710</v>
      </c>
      <c r="HG1" s="128" t="s">
        <v>710</v>
      </c>
      <c r="HH1" s="128" t="s">
        <v>710</v>
      </c>
      <c r="HI1" s="128" t="s">
        <v>710</v>
      </c>
      <c r="HJ1" s="128" t="s">
        <v>710</v>
      </c>
      <c r="HK1" s="128" t="s">
        <v>710</v>
      </c>
      <c r="HL1" s="128" t="s">
        <v>710</v>
      </c>
      <c r="HM1" s="128" t="s">
        <v>710</v>
      </c>
      <c r="HN1" s="128" t="s">
        <v>710</v>
      </c>
      <c r="HO1" s="128" t="s">
        <v>710</v>
      </c>
      <c r="HP1" s="128" t="s">
        <v>710</v>
      </c>
      <c r="HQ1" s="128" t="s">
        <v>710</v>
      </c>
      <c r="HR1" s="128" t="s">
        <v>710</v>
      </c>
      <c r="HS1" s="128" t="s">
        <v>710</v>
      </c>
      <c r="HT1" s="128" t="s">
        <v>710</v>
      </c>
      <c r="HU1" s="128" t="s">
        <v>710</v>
      </c>
      <c r="HV1" s="128" t="s">
        <v>710</v>
      </c>
      <c r="HW1" s="128" t="s">
        <v>710</v>
      </c>
      <c r="HX1" s="128" t="s">
        <v>710</v>
      </c>
      <c r="HY1" s="128" t="s">
        <v>710</v>
      </c>
      <c r="HZ1" s="128" t="s">
        <v>710</v>
      </c>
      <c r="IA1" s="128" t="s">
        <v>710</v>
      </c>
      <c r="IB1" s="128" t="s">
        <v>710</v>
      </c>
      <c r="IC1" s="128" t="s">
        <v>710</v>
      </c>
      <c r="ID1" s="128" t="s">
        <v>710</v>
      </c>
      <c r="IE1" s="128" t="s">
        <v>710</v>
      </c>
      <c r="IF1" s="128" t="s">
        <v>710</v>
      </c>
      <c r="IG1" s="128" t="s">
        <v>710</v>
      </c>
      <c r="IH1" s="128" t="s">
        <v>710</v>
      </c>
      <c r="II1" s="128" t="s">
        <v>710</v>
      </c>
      <c r="IJ1" s="128" t="s">
        <v>710</v>
      </c>
      <c r="IK1" s="128" t="s">
        <v>710</v>
      </c>
      <c r="IL1" s="128" t="s">
        <v>710</v>
      </c>
      <c r="IM1" s="128" t="s">
        <v>710</v>
      </c>
      <c r="IN1" s="128" t="s">
        <v>710</v>
      </c>
      <c r="IO1" s="128" t="s">
        <v>710</v>
      </c>
      <c r="IP1" s="128" t="s">
        <v>710</v>
      </c>
      <c r="IQ1" s="128" t="s">
        <v>710</v>
      </c>
      <c r="IR1" s="128" t="s">
        <v>710</v>
      </c>
      <c r="IS1" s="128" t="s">
        <v>710</v>
      </c>
      <c r="IT1" s="128" t="s">
        <v>710</v>
      </c>
      <c r="IU1" s="128" t="s">
        <v>710</v>
      </c>
      <c r="IV1" s="128" t="s">
        <v>710</v>
      </c>
    </row>
    <row r="2" spans="1:256" ht="15" customHeight="1">
      <c r="A2" s="63" t="s">
        <v>736</v>
      </c>
    </row>
    <row r="3" spans="1:256" ht="9" customHeight="1">
      <c r="A3" s="4"/>
    </row>
    <row r="4" spans="1:256" ht="15" customHeight="1">
      <c r="A4" s="44" t="s">
        <v>148</v>
      </c>
    </row>
    <row r="5" spans="1:256" ht="12.95" customHeight="1">
      <c r="A5" s="6" t="s">
        <v>149</v>
      </c>
    </row>
    <row r="6" spans="1:256" ht="12.95" customHeight="1">
      <c r="A6" s="6" t="s">
        <v>150</v>
      </c>
    </row>
    <row r="7" spans="1:256" ht="12.95" customHeight="1">
      <c r="A7" s="7" t="s">
        <v>151</v>
      </c>
    </row>
    <row r="8" spans="1:256" ht="5.0999999999999996" customHeight="1">
      <c r="A8" s="38"/>
    </row>
    <row r="9" spans="1:256" ht="15" customHeight="1">
      <c r="A9" s="44" t="s">
        <v>152</v>
      </c>
    </row>
    <row r="10" spans="1:256" ht="12.95" customHeight="1">
      <c r="A10" s="8" t="s">
        <v>153</v>
      </c>
    </row>
    <row r="11" spans="1:256" ht="12.95" customHeight="1">
      <c r="A11" s="9" t="s">
        <v>154</v>
      </c>
    </row>
    <row r="12" spans="1:256" ht="5.0999999999999996" customHeight="1">
      <c r="A12" s="39"/>
    </row>
    <row r="13" spans="1:256" ht="15" customHeight="1">
      <c r="A13" s="44" t="s">
        <v>155</v>
      </c>
    </row>
    <row r="14" spans="1:256" ht="12.95" customHeight="1">
      <c r="A14" s="10" t="s">
        <v>156</v>
      </c>
    </row>
    <row r="15" spans="1:256" ht="12.95" customHeight="1">
      <c r="A15" s="11" t="s">
        <v>157</v>
      </c>
    </row>
    <row r="16" spans="1:256" ht="5.0999999999999996" customHeight="1">
      <c r="A16" s="40"/>
    </row>
    <row r="17" spans="1:11" ht="15" customHeight="1">
      <c r="A17" s="44" t="s">
        <v>158</v>
      </c>
    </row>
    <row r="18" spans="1:11" ht="12.95" customHeight="1">
      <c r="A18" s="10" t="s">
        <v>159</v>
      </c>
    </row>
    <row r="19" spans="1:11" ht="12.95" customHeight="1">
      <c r="A19" s="11" t="s">
        <v>160</v>
      </c>
    </row>
    <row r="20" spans="1:11" ht="5.0999999999999996" customHeight="1">
      <c r="A20" s="40"/>
    </row>
    <row r="21" spans="1:11" ht="15" customHeight="1">
      <c r="A21" s="44" t="s">
        <v>161</v>
      </c>
    </row>
    <row r="22" spans="1:11" ht="12.95" customHeight="1">
      <c r="A22" s="10" t="s">
        <v>604</v>
      </c>
    </row>
    <row r="23" spans="1:11" ht="12.95" customHeight="1">
      <c r="A23" s="10" t="s">
        <v>162</v>
      </c>
    </row>
    <row r="24" spans="1:11" ht="12.95" customHeight="1">
      <c r="A24" s="10" t="s">
        <v>164</v>
      </c>
    </row>
    <row r="25" spans="1:11" ht="12.95" customHeight="1">
      <c r="A25" s="11" t="s">
        <v>165</v>
      </c>
    </row>
    <row r="26" spans="1:11" ht="5.0999999999999996" customHeight="1">
      <c r="A26" s="40"/>
    </row>
    <row r="27" spans="1:11" ht="18" customHeight="1">
      <c r="A27" s="49" t="s">
        <v>166</v>
      </c>
      <c r="B27" s="110"/>
      <c r="C27" s="110"/>
      <c r="D27" s="110"/>
      <c r="E27" s="110"/>
      <c r="F27" s="110"/>
      <c r="G27" s="110"/>
      <c r="H27" s="110"/>
      <c r="I27" s="110"/>
      <c r="J27" s="110"/>
      <c r="K27" s="110"/>
    </row>
    <row r="28" spans="1:11" ht="15" customHeight="1">
      <c r="A28" s="11" t="s">
        <v>167</v>
      </c>
    </row>
    <row r="29" spans="1:11" ht="5.0999999999999996" customHeight="1">
      <c r="A29" s="40"/>
    </row>
    <row r="30" spans="1:11" ht="18" customHeight="1">
      <c r="A30" s="49" t="s">
        <v>168</v>
      </c>
    </row>
    <row r="31" spans="1:11" ht="12.95" customHeight="1">
      <c r="A31" s="10" t="s">
        <v>169</v>
      </c>
    </row>
    <row r="32" spans="1:11" ht="12.95" customHeight="1">
      <c r="A32" s="11" t="s">
        <v>170</v>
      </c>
    </row>
    <row r="33" spans="1:1" ht="5.0999999999999996" customHeight="1">
      <c r="A33" s="40"/>
    </row>
    <row r="34" spans="1:1" ht="18" customHeight="1">
      <c r="A34" s="49" t="s">
        <v>171</v>
      </c>
    </row>
    <row r="35" spans="1:1" ht="12.95" customHeight="1">
      <c r="A35" s="11" t="s">
        <v>172</v>
      </c>
    </row>
    <row r="36" spans="1:1" ht="5.0999999999999996" customHeight="1">
      <c r="A36" s="40"/>
    </row>
    <row r="37" spans="1:1" ht="15" customHeight="1">
      <c r="A37" s="45" t="s">
        <v>173</v>
      </c>
    </row>
    <row r="38" spans="1:1" ht="12.95" customHeight="1">
      <c r="A38" s="11" t="s">
        <v>919</v>
      </c>
    </row>
    <row r="39" spans="1:1" ht="5.0999999999999996" customHeight="1">
      <c r="A39" s="40"/>
    </row>
    <row r="40" spans="1:1" ht="15" customHeight="1">
      <c r="A40" s="45" t="s">
        <v>174</v>
      </c>
    </row>
    <row r="41" spans="1:1" ht="12.95" customHeight="1">
      <c r="A41" s="11" t="s">
        <v>175</v>
      </c>
    </row>
    <row r="42" spans="1:1" ht="5.0999999999999996" customHeight="1">
      <c r="A42" s="40"/>
    </row>
    <row r="43" spans="1:1" s="110" customFormat="1" ht="15" customHeight="1">
      <c r="A43" s="45" t="s">
        <v>176</v>
      </c>
    </row>
    <row r="44" spans="1:1" ht="12.95" customHeight="1">
      <c r="A44" s="11" t="s">
        <v>177</v>
      </c>
    </row>
    <row r="45" spans="1:1" ht="5.0999999999999996" customHeight="1">
      <c r="A45" s="40"/>
    </row>
    <row r="46" spans="1:1" ht="12.95" customHeight="1">
      <c r="A46" s="45" t="s">
        <v>676</v>
      </c>
    </row>
    <row r="47" spans="1:1" ht="12.95" customHeight="1">
      <c r="A47" s="11" t="s">
        <v>677</v>
      </c>
    </row>
    <row r="48" spans="1:1" ht="15" customHeight="1">
      <c r="A48" s="45" t="s">
        <v>178</v>
      </c>
    </row>
    <row r="49" spans="1:1" ht="12.95" customHeight="1">
      <c r="A49" s="11" t="s">
        <v>179</v>
      </c>
    </row>
    <row r="50" spans="1:1" ht="5.0999999999999996" customHeight="1">
      <c r="A50" s="40"/>
    </row>
    <row r="51" spans="1:1" ht="18" customHeight="1">
      <c r="A51" s="49" t="s">
        <v>180</v>
      </c>
    </row>
    <row r="52" spans="1:1" ht="15" customHeight="1">
      <c r="A52" s="11" t="s">
        <v>678</v>
      </c>
    </row>
    <row r="53" spans="1:1" ht="5.0999999999999996" customHeight="1">
      <c r="A53" s="40"/>
    </row>
    <row r="54" spans="1:1" ht="15" customHeight="1">
      <c r="A54" s="44" t="s">
        <v>181</v>
      </c>
    </row>
    <row r="55" spans="1:1" ht="12.95" customHeight="1">
      <c r="A55" s="11" t="s">
        <v>182</v>
      </c>
    </row>
    <row r="56" spans="1:1" ht="5.0999999999999996" customHeight="1">
      <c r="A56" s="40"/>
    </row>
    <row r="57" spans="1:1" ht="15" customHeight="1">
      <c r="A57" s="45" t="s">
        <v>183</v>
      </c>
    </row>
    <row r="58" spans="1:1" ht="12.95" customHeight="1">
      <c r="A58" s="11" t="s">
        <v>184</v>
      </c>
    </row>
    <row r="59" spans="1:1" ht="5.0999999999999996" customHeight="1">
      <c r="A59" s="40"/>
    </row>
    <row r="60" spans="1:1" ht="15" customHeight="1">
      <c r="A60" s="45" t="s">
        <v>185</v>
      </c>
    </row>
    <row r="61" spans="1:1" ht="12.95" customHeight="1">
      <c r="A61" s="11" t="s">
        <v>186</v>
      </c>
    </row>
    <row r="62" spans="1:1" ht="5.0999999999999996" customHeight="1">
      <c r="A62" s="40"/>
    </row>
    <row r="63" spans="1:1" ht="15" customHeight="1">
      <c r="A63" s="45" t="s">
        <v>187</v>
      </c>
    </row>
    <row r="64" spans="1:1" ht="12.95" customHeight="1">
      <c r="A64" s="10" t="s">
        <v>188</v>
      </c>
    </row>
    <row r="65" spans="1:1" ht="12.95" customHeight="1">
      <c r="A65" s="11" t="s">
        <v>189</v>
      </c>
    </row>
    <row r="66" spans="1:1" ht="5.0999999999999996" customHeight="1">
      <c r="A66" s="40"/>
    </row>
    <row r="67" spans="1:1" ht="18" customHeight="1">
      <c r="A67" s="49" t="s">
        <v>190</v>
      </c>
    </row>
    <row r="68" spans="1:1" ht="15" customHeight="1">
      <c r="A68" s="11" t="s">
        <v>191</v>
      </c>
    </row>
    <row r="69" spans="1:1" ht="5.25" customHeight="1">
      <c r="A69" s="66"/>
    </row>
    <row r="70" spans="1:1" ht="15" customHeight="1">
      <c r="A70" s="44" t="s">
        <v>192</v>
      </c>
    </row>
    <row r="71" spans="1:1" ht="12.95" customHeight="1">
      <c r="A71" s="12" t="s">
        <v>193</v>
      </c>
    </row>
    <row r="72" spans="1:1" ht="5.0999999999999996" customHeight="1">
      <c r="A72" s="66"/>
    </row>
    <row r="73" spans="1:1" ht="15" customHeight="1">
      <c r="A73" s="62" t="s">
        <v>596</v>
      </c>
    </row>
    <row r="74" spans="1:1" ht="12.95" customHeight="1">
      <c r="A74" s="12" t="s">
        <v>194</v>
      </c>
    </row>
    <row r="75" spans="1:1" ht="5.0999999999999996" customHeight="1">
      <c r="A75" s="66"/>
    </row>
    <row r="76" spans="1:1" ht="15" customHeight="1">
      <c r="A76" s="44" t="s">
        <v>195</v>
      </c>
    </row>
    <row r="77" spans="1:1" ht="12.95" customHeight="1">
      <c r="A77" s="12" t="s">
        <v>196</v>
      </c>
    </row>
    <row r="78" spans="1:1" ht="5.0999999999999996" customHeight="1">
      <c r="A78" s="66"/>
    </row>
    <row r="79" spans="1:1" ht="15" customHeight="1">
      <c r="A79" s="44" t="s">
        <v>197</v>
      </c>
    </row>
    <row r="80" spans="1:1" ht="15" customHeight="1">
      <c r="A80" s="12" t="s">
        <v>198</v>
      </c>
    </row>
    <row r="81" spans="1:1" ht="5.0999999999999996" customHeight="1">
      <c r="A81" s="66"/>
    </row>
    <row r="82" spans="1:1" ht="15" customHeight="1">
      <c r="A82" s="44" t="s">
        <v>199</v>
      </c>
    </row>
    <row r="83" spans="1:1" ht="12.95" customHeight="1">
      <c r="A83" s="92" t="s">
        <v>200</v>
      </c>
    </row>
    <row r="84" spans="1:1" ht="12.95" customHeight="1">
      <c r="A84" s="92" t="s">
        <v>201</v>
      </c>
    </row>
    <row r="85" spans="1:1" ht="12.95" customHeight="1">
      <c r="A85" s="12" t="s">
        <v>202</v>
      </c>
    </row>
    <row r="86" spans="1:1" ht="5.0999999999999996" customHeight="1">
      <c r="A86" s="66"/>
    </row>
    <row r="87" spans="1:1" ht="15" customHeight="1">
      <c r="A87" s="44" t="s">
        <v>203</v>
      </c>
    </row>
    <row r="88" spans="1:1" ht="12.95" customHeight="1">
      <c r="A88" s="92" t="s">
        <v>785</v>
      </c>
    </row>
    <row r="89" spans="1:1" ht="12.95" customHeight="1">
      <c r="A89" s="12" t="s">
        <v>786</v>
      </c>
    </row>
    <row r="90" spans="1:1" ht="5.0999999999999996" customHeight="1">
      <c r="A90" s="66"/>
    </row>
    <row r="91" spans="1:1" ht="15" customHeight="1">
      <c r="A91" s="44" t="s">
        <v>787</v>
      </c>
    </row>
    <row r="92" spans="1:1" ht="12.95" customHeight="1">
      <c r="A92" s="92" t="s">
        <v>792</v>
      </c>
    </row>
    <row r="93" spans="1:1" ht="12.95" customHeight="1">
      <c r="A93" s="12" t="s">
        <v>793</v>
      </c>
    </row>
    <row r="94" spans="1:1" ht="5.0999999999999996" customHeight="1">
      <c r="A94" s="66"/>
    </row>
    <row r="95" spans="1:1" ht="15" customHeight="1">
      <c r="A95" s="44" t="s">
        <v>794</v>
      </c>
    </row>
    <row r="96" spans="1:1" ht="12.95" customHeight="1">
      <c r="A96" s="59" t="s">
        <v>795</v>
      </c>
    </row>
    <row r="97" spans="1:2" ht="12.95" customHeight="1">
      <c r="A97" s="59" t="s">
        <v>597</v>
      </c>
    </row>
    <row r="98" spans="1:2" ht="12.95" customHeight="1">
      <c r="A98" s="61" t="s">
        <v>796</v>
      </c>
    </row>
    <row r="99" spans="1:2" ht="12.95" customHeight="1">
      <c r="A99" s="60" t="s">
        <v>797</v>
      </c>
    </row>
    <row r="100" spans="1:2" ht="5.0999999999999996" customHeight="1">
      <c r="A100" s="93"/>
    </row>
    <row r="101" spans="1:2" ht="15" customHeight="1">
      <c r="A101" s="44" t="s">
        <v>798</v>
      </c>
    </row>
    <row r="102" spans="1:2" ht="12.95" customHeight="1">
      <c r="A102" s="92" t="s">
        <v>799</v>
      </c>
    </row>
    <row r="103" spans="1:2" ht="12.95" customHeight="1">
      <c r="A103" s="12" t="s">
        <v>800</v>
      </c>
    </row>
    <row r="104" spans="1:2" ht="5.0999999999999996" customHeight="1">
      <c r="A104" s="66"/>
    </row>
    <row r="105" spans="1:2" ht="18" customHeight="1">
      <c r="A105" s="49" t="s">
        <v>801</v>
      </c>
      <c r="B105" s="110"/>
    </row>
    <row r="106" spans="1:2" ht="15" customHeight="1">
      <c r="A106" s="12" t="s">
        <v>804</v>
      </c>
    </row>
    <row r="107" spans="1:2" ht="5.0999999999999996" customHeight="1" thickBot="1">
      <c r="A107" s="66"/>
    </row>
    <row r="108" spans="1:2" ht="18" customHeight="1" thickTop="1">
      <c r="A108" s="50" t="s">
        <v>805</v>
      </c>
    </row>
    <row r="109" spans="1:2" ht="15" customHeight="1" thickBot="1">
      <c r="A109" s="94" t="s">
        <v>806</v>
      </c>
    </row>
    <row r="110" spans="1:2" ht="5.0999999999999996" customHeight="1" thickTop="1" thickBot="1">
      <c r="A110" s="66"/>
    </row>
    <row r="111" spans="1:2" ht="18" customHeight="1">
      <c r="A111" s="51" t="s">
        <v>706</v>
      </c>
      <c r="B111" s="110"/>
    </row>
    <row r="112" spans="1:2" ht="15" customHeight="1" thickBot="1">
      <c r="A112" s="95" t="s">
        <v>605</v>
      </c>
    </row>
    <row r="113" spans="1:1" ht="5.0999999999999996" customHeight="1">
      <c r="A113" s="93"/>
    </row>
    <row r="114" spans="1:1" ht="18" customHeight="1">
      <c r="A114" s="49" t="s">
        <v>703</v>
      </c>
    </row>
    <row r="115" spans="1:1" ht="12.95" customHeight="1">
      <c r="A115" s="12" t="s">
        <v>807</v>
      </c>
    </row>
    <row r="116" spans="1:1" ht="5.0999999999999996" customHeight="1">
      <c r="A116" s="96"/>
    </row>
    <row r="117" spans="1:1" ht="18" customHeight="1">
      <c r="A117" s="52" t="s">
        <v>704</v>
      </c>
    </row>
    <row r="118" spans="1:1" ht="12.95" customHeight="1">
      <c r="A118" s="12" t="s">
        <v>808</v>
      </c>
    </row>
    <row r="119" spans="1:1" ht="5.0999999999999996" customHeight="1">
      <c r="A119" s="96"/>
    </row>
    <row r="120" spans="1:1" ht="18" customHeight="1">
      <c r="A120" s="49" t="s">
        <v>705</v>
      </c>
    </row>
    <row r="121" spans="1:1" ht="12.95" customHeight="1">
      <c r="A121" s="12" t="s">
        <v>809</v>
      </c>
    </row>
    <row r="122" spans="1:1" ht="5.0999999999999996" customHeight="1">
      <c r="A122" s="66"/>
    </row>
    <row r="123" spans="1:1" ht="15" customHeight="1">
      <c r="A123" s="44" t="s">
        <v>67</v>
      </c>
    </row>
    <row r="124" spans="1:1" ht="12.95" customHeight="1">
      <c r="A124" s="92" t="s">
        <v>810</v>
      </c>
    </row>
    <row r="125" spans="1:1" ht="12.95" customHeight="1">
      <c r="A125" s="12" t="s">
        <v>811</v>
      </c>
    </row>
    <row r="126" spans="1:1" ht="5.0999999999999996" customHeight="1">
      <c r="A126" s="96"/>
    </row>
    <row r="127" spans="1:1" ht="15" customHeight="1">
      <c r="A127" s="44" t="s">
        <v>68</v>
      </c>
    </row>
    <row r="128" spans="1:1" ht="12.95" customHeight="1">
      <c r="A128" s="92" t="s">
        <v>812</v>
      </c>
    </row>
    <row r="129" spans="1:5" ht="12.95" customHeight="1">
      <c r="A129" s="92" t="s">
        <v>817</v>
      </c>
    </row>
    <row r="130" spans="1:5" ht="12.95" customHeight="1">
      <c r="A130" s="12" t="s">
        <v>598</v>
      </c>
    </row>
    <row r="131" spans="1:5" ht="5.0999999999999996" customHeight="1">
      <c r="A131" s="96"/>
    </row>
    <row r="132" spans="1:5" ht="15" customHeight="1">
      <c r="A132" s="44" t="s">
        <v>69</v>
      </c>
    </row>
    <row r="133" spans="1:5" ht="12.95" customHeight="1">
      <c r="A133" s="12" t="s">
        <v>818</v>
      </c>
    </row>
    <row r="134" spans="1:5" ht="5.0999999999999996" customHeight="1">
      <c r="A134" s="96"/>
    </row>
    <row r="135" spans="1:5" ht="18" customHeight="1">
      <c r="A135" s="49" t="s">
        <v>70</v>
      </c>
      <c r="B135" s="110"/>
    </row>
    <row r="136" spans="1:5" ht="15" customHeight="1">
      <c r="A136" s="12" t="s">
        <v>819</v>
      </c>
    </row>
    <row r="137" spans="1:5" ht="5.0999999999999996" customHeight="1" thickBot="1">
      <c r="A137" s="66"/>
    </row>
    <row r="138" spans="1:5" ht="18" customHeight="1">
      <c r="A138" s="51" t="s">
        <v>707</v>
      </c>
      <c r="B138" s="110"/>
      <c r="C138" s="110"/>
      <c r="D138" s="110"/>
      <c r="E138" s="110"/>
    </row>
    <row r="139" spans="1:5" ht="15" customHeight="1" thickBot="1">
      <c r="A139" s="95" t="s">
        <v>606</v>
      </c>
    </row>
    <row r="140" spans="1:5" ht="5.0999999999999996" customHeight="1">
      <c r="A140" s="93"/>
    </row>
    <row r="141" spans="1:5" ht="18" customHeight="1">
      <c r="A141" s="49" t="s">
        <v>820</v>
      </c>
    </row>
    <row r="142" spans="1:5" ht="12.95" customHeight="1">
      <c r="A142" s="92" t="s">
        <v>821</v>
      </c>
    </row>
    <row r="143" spans="1:5" ht="12.95" customHeight="1">
      <c r="A143" s="12" t="s">
        <v>822</v>
      </c>
    </row>
    <row r="144" spans="1:5" ht="5.0999999999999996" customHeight="1">
      <c r="A144" s="66"/>
    </row>
    <row r="145" spans="1:1" ht="18" customHeight="1">
      <c r="A145" s="49" t="s">
        <v>823</v>
      </c>
    </row>
    <row r="146" spans="1:1" ht="12.95" customHeight="1">
      <c r="A146" s="12" t="s">
        <v>824</v>
      </c>
    </row>
    <row r="147" spans="1:1" ht="5.0999999999999996" customHeight="1">
      <c r="A147" s="66"/>
    </row>
    <row r="148" spans="1:1" ht="15" customHeight="1">
      <c r="A148" s="47" t="s">
        <v>825</v>
      </c>
    </row>
    <row r="149" spans="1:1" ht="12.95" customHeight="1">
      <c r="A149" s="92" t="s">
        <v>826</v>
      </c>
    </row>
    <row r="150" spans="1:1" ht="12.95" customHeight="1">
      <c r="A150" s="92" t="s">
        <v>827</v>
      </c>
    </row>
    <row r="151" spans="1:1" ht="12.95" customHeight="1">
      <c r="A151" s="92" t="s">
        <v>948</v>
      </c>
    </row>
    <row r="152" spans="1:1" ht="12.95" customHeight="1">
      <c r="A152" s="92" t="s">
        <v>828</v>
      </c>
    </row>
    <row r="153" spans="1:1" ht="12.95" customHeight="1">
      <c r="A153" s="12" t="s">
        <v>829</v>
      </c>
    </row>
    <row r="154" spans="1:1" ht="5.0999999999999996" customHeight="1">
      <c r="A154" s="66"/>
    </row>
    <row r="155" spans="1:1" ht="18" hidden="1" customHeight="1">
      <c r="A155" s="47"/>
    </row>
    <row r="156" spans="1:1" ht="15" hidden="1" customHeight="1">
      <c r="A156" s="92"/>
    </row>
    <row r="157" spans="1:1" ht="15" hidden="1" customHeight="1">
      <c r="A157" s="92"/>
    </row>
    <row r="158" spans="1:1" ht="15" hidden="1" customHeight="1">
      <c r="A158" s="92"/>
    </row>
    <row r="159" spans="1:1" ht="15" hidden="1" customHeight="1">
      <c r="A159" s="12"/>
    </row>
    <row r="160" spans="1:1" ht="5.0999999999999996" hidden="1" customHeight="1">
      <c r="A160" s="96"/>
    </row>
    <row r="161" spans="1:4" ht="15" customHeight="1">
      <c r="A161" s="47" t="s">
        <v>830</v>
      </c>
    </row>
    <row r="162" spans="1:4" ht="12.95" customHeight="1">
      <c r="A162" s="12" t="s">
        <v>831</v>
      </c>
    </row>
    <row r="163" spans="1:4" ht="5.0999999999999996" customHeight="1">
      <c r="A163" s="96"/>
    </row>
    <row r="164" spans="1:4" ht="18" customHeight="1">
      <c r="A164" s="49" t="s">
        <v>832</v>
      </c>
      <c r="B164" s="110"/>
      <c r="C164" s="110"/>
      <c r="D164" s="110"/>
    </row>
    <row r="165" spans="1:4" ht="15" customHeight="1">
      <c r="A165" s="12" t="s">
        <v>833</v>
      </c>
    </row>
    <row r="166" spans="1:4" ht="5.0999999999999996" customHeight="1">
      <c r="A166" s="66"/>
    </row>
    <row r="167" spans="1:4" ht="15" customHeight="1">
      <c r="A167" s="43" t="s">
        <v>834</v>
      </c>
    </row>
    <row r="168" spans="1:4" ht="12.95" customHeight="1">
      <c r="A168" s="92" t="s">
        <v>835</v>
      </c>
    </row>
    <row r="169" spans="1:4" ht="12.95" customHeight="1">
      <c r="A169" s="12" t="s">
        <v>836</v>
      </c>
    </row>
    <row r="170" spans="1:4" ht="5.0999999999999996" customHeight="1">
      <c r="A170" s="66"/>
    </row>
    <row r="171" spans="1:4" ht="15" customHeight="1">
      <c r="A171" s="48" t="s">
        <v>837</v>
      </c>
    </row>
    <row r="172" spans="1:4" ht="12.95" customHeight="1">
      <c r="A172" s="66" t="s">
        <v>838</v>
      </c>
    </row>
    <row r="173" spans="1:4" ht="12.95" customHeight="1">
      <c r="A173" s="66" t="s">
        <v>839</v>
      </c>
    </row>
    <row r="174" spans="1:4" ht="12.95" customHeight="1">
      <c r="A174" s="66" t="s">
        <v>840</v>
      </c>
    </row>
    <row r="175" spans="1:4" ht="5.0999999999999996" customHeight="1">
      <c r="A175" s="66"/>
    </row>
    <row r="176" spans="1:4" ht="18" customHeight="1">
      <c r="A176" s="49" t="s">
        <v>841</v>
      </c>
    </row>
    <row r="177" spans="1:1" ht="15" customHeight="1">
      <c r="A177" s="12" t="s">
        <v>842</v>
      </c>
    </row>
    <row r="178" spans="1:1" ht="5.0999999999999996" customHeight="1">
      <c r="A178" s="66"/>
    </row>
    <row r="179" spans="1:1" ht="15" customHeight="1">
      <c r="A179" s="48" t="s">
        <v>843</v>
      </c>
    </row>
    <row r="180" spans="1:1" ht="12.95" customHeight="1">
      <c r="A180" s="97" t="s">
        <v>844</v>
      </c>
    </row>
    <row r="181" spans="1:1" ht="12.95" customHeight="1">
      <c r="A181" s="98" t="s">
        <v>845</v>
      </c>
    </row>
    <row r="182" spans="1:1" ht="12.95" customHeight="1">
      <c r="A182" s="98" t="s">
        <v>846</v>
      </c>
    </row>
    <row r="183" spans="1:1" ht="12.95" customHeight="1">
      <c r="A183" s="98" t="s">
        <v>904</v>
      </c>
    </row>
    <row r="184" spans="1:1" ht="12.95" customHeight="1">
      <c r="A184" s="99" t="s">
        <v>905</v>
      </c>
    </row>
    <row r="185" spans="1:1" ht="5.0999999999999996" customHeight="1">
      <c r="A185" s="66"/>
    </row>
    <row r="186" spans="1:1" ht="15" customHeight="1">
      <c r="A186" s="48" t="s">
        <v>906</v>
      </c>
    </row>
    <row r="187" spans="1:1" ht="15" customHeight="1">
      <c r="A187" s="12" t="s">
        <v>950</v>
      </c>
    </row>
    <row r="188" spans="1:1" ht="5.0999999999999996" customHeight="1">
      <c r="A188" s="96"/>
    </row>
    <row r="189" spans="1:1" ht="18" customHeight="1">
      <c r="A189" s="49" t="s">
        <v>951</v>
      </c>
    </row>
    <row r="190" spans="1:1" ht="15" customHeight="1">
      <c r="A190" s="12" t="s">
        <v>952</v>
      </c>
    </row>
    <row r="191" spans="1:1" ht="5.0999999999999996" customHeight="1">
      <c r="A191" s="66"/>
    </row>
    <row r="192" spans="1:1" ht="15" customHeight="1">
      <c r="A192" s="48" t="s">
        <v>953</v>
      </c>
    </row>
    <row r="193" spans="1:1" ht="12.95" customHeight="1">
      <c r="A193" s="97" t="s">
        <v>599</v>
      </c>
    </row>
    <row r="194" spans="1:1" ht="12.95" customHeight="1">
      <c r="A194" s="98" t="s">
        <v>954</v>
      </c>
    </row>
    <row r="195" spans="1:1" ht="12.95" customHeight="1">
      <c r="A195" s="98" t="s">
        <v>955</v>
      </c>
    </row>
    <row r="196" spans="1:1" ht="12.95" customHeight="1">
      <c r="A196" s="98" t="s">
        <v>956</v>
      </c>
    </row>
    <row r="197" spans="1:1" ht="12.95" customHeight="1">
      <c r="A197" s="99" t="s">
        <v>957</v>
      </c>
    </row>
    <row r="198" spans="1:1" ht="5.0999999999999996" customHeight="1">
      <c r="A198" s="66"/>
    </row>
    <row r="199" spans="1:1" ht="15" customHeight="1">
      <c r="A199" s="48" t="s">
        <v>0</v>
      </c>
    </row>
    <row r="200" spans="1:1" ht="12.95" customHeight="1">
      <c r="A200" s="99" t="s">
        <v>1</v>
      </c>
    </row>
    <row r="201" spans="1:1" ht="5.0999999999999996" customHeight="1">
      <c r="A201" s="66"/>
    </row>
    <row r="202" spans="1:1" ht="18" customHeight="1">
      <c r="A202" s="49" t="s">
        <v>2</v>
      </c>
    </row>
    <row r="203" spans="1:1" ht="15" customHeight="1">
      <c r="A203" s="12" t="s">
        <v>3</v>
      </c>
    </row>
    <row r="204" spans="1:1" ht="5.0999999999999996" customHeight="1">
      <c r="A204" s="66"/>
    </row>
    <row r="205" spans="1:1" ht="15" customHeight="1">
      <c r="A205" s="48" t="s">
        <v>4</v>
      </c>
    </row>
    <row r="206" spans="1:1" ht="12.95" customHeight="1">
      <c r="A206" s="12" t="s">
        <v>5</v>
      </c>
    </row>
    <row r="207" spans="1:1" ht="5.0999999999999996" customHeight="1">
      <c r="A207" s="66"/>
    </row>
    <row r="208" spans="1:1" ht="15" customHeight="1">
      <c r="A208" s="48" t="s">
        <v>6</v>
      </c>
    </row>
    <row r="209" spans="1:1" ht="12.95" customHeight="1">
      <c r="A209" s="12" t="s">
        <v>7</v>
      </c>
    </row>
    <row r="210" spans="1:1" ht="5.0999999999999996" customHeight="1">
      <c r="A210" s="66"/>
    </row>
    <row r="211" spans="1:1" ht="15" customHeight="1">
      <c r="A211" s="48" t="s">
        <v>8</v>
      </c>
    </row>
    <row r="212" spans="1:1" ht="12.95" customHeight="1">
      <c r="A212" s="12" t="s">
        <v>9</v>
      </c>
    </row>
    <row r="213" spans="1:1" ht="5.0999999999999996" customHeight="1">
      <c r="A213" s="66"/>
    </row>
    <row r="214" spans="1:1" ht="15" customHeight="1">
      <c r="A214" s="48" t="s">
        <v>33</v>
      </c>
    </row>
    <row r="215" spans="1:1" ht="12.95" customHeight="1">
      <c r="A215" s="12" t="s">
        <v>34</v>
      </c>
    </row>
    <row r="216" spans="1:1" ht="5.0999999999999996" customHeight="1">
      <c r="A216" s="66"/>
    </row>
    <row r="217" spans="1:1" ht="18" customHeight="1">
      <c r="A217" s="53" t="s">
        <v>35</v>
      </c>
    </row>
    <row r="218" spans="1:1" ht="15" customHeight="1">
      <c r="A218" s="12" t="s">
        <v>36</v>
      </c>
    </row>
    <row r="219" spans="1:1" ht="5.0999999999999996" customHeight="1">
      <c r="A219" s="66"/>
    </row>
    <row r="220" spans="1:1" ht="15" customHeight="1">
      <c r="A220" s="67" t="s">
        <v>37</v>
      </c>
    </row>
    <row r="221" spans="1:1" ht="12.95" customHeight="1">
      <c r="A221" s="12" t="s">
        <v>38</v>
      </c>
    </row>
    <row r="222" spans="1:1" ht="5.0999999999999996" customHeight="1">
      <c r="A222" s="66"/>
    </row>
    <row r="223" spans="1:1" ht="15" customHeight="1">
      <c r="A223" s="67" t="s">
        <v>39</v>
      </c>
    </row>
    <row r="224" spans="1:1" ht="12.95" customHeight="1">
      <c r="A224" s="12" t="s">
        <v>40</v>
      </c>
    </row>
    <row r="225" spans="1:1" ht="5.0999999999999996" customHeight="1">
      <c r="A225" s="66"/>
    </row>
    <row r="226" spans="1:1" ht="15" customHeight="1">
      <c r="A226" s="67" t="s">
        <v>41</v>
      </c>
    </row>
    <row r="227" spans="1:1" ht="12.95" customHeight="1">
      <c r="A227" s="12" t="s">
        <v>42</v>
      </c>
    </row>
    <row r="228" spans="1:1" ht="5.0999999999999996" customHeight="1">
      <c r="A228" s="66"/>
    </row>
    <row r="229" spans="1:1" ht="18" customHeight="1">
      <c r="A229" s="68" t="s">
        <v>43</v>
      </c>
    </row>
    <row r="230" spans="1:1" ht="15" customHeight="1">
      <c r="A230" s="12" t="s">
        <v>44</v>
      </c>
    </row>
    <row r="231" spans="1:1" ht="5.0999999999999996" customHeight="1">
      <c r="A231" s="66"/>
    </row>
    <row r="232" spans="1:1" ht="15" customHeight="1">
      <c r="A232" s="44" t="s">
        <v>45</v>
      </c>
    </row>
    <row r="233" spans="1:1" ht="12.95" customHeight="1">
      <c r="A233" s="12" t="s">
        <v>46</v>
      </c>
    </row>
    <row r="234" spans="1:1" ht="5.0999999999999996" customHeight="1">
      <c r="A234" s="96"/>
    </row>
    <row r="235" spans="1:1" ht="15" customHeight="1">
      <c r="A235" s="44" t="s">
        <v>47</v>
      </c>
    </row>
    <row r="236" spans="1:1" ht="12.95" customHeight="1">
      <c r="A236" s="98" t="s">
        <v>48</v>
      </c>
    </row>
    <row r="237" spans="1:1" ht="12.95" customHeight="1">
      <c r="A237" s="98" t="s">
        <v>49</v>
      </c>
    </row>
    <row r="238" spans="1:1" ht="12.95" customHeight="1">
      <c r="A238" s="99" t="s">
        <v>50</v>
      </c>
    </row>
    <row r="239" spans="1:1" ht="5.0999999999999996" customHeight="1">
      <c r="A239" s="96"/>
    </row>
    <row r="240" spans="1:1" ht="15" customHeight="1">
      <c r="A240" s="44" t="s">
        <v>51</v>
      </c>
    </row>
    <row r="241" spans="1:1" ht="12.95" customHeight="1">
      <c r="A241" s="12" t="s">
        <v>52</v>
      </c>
    </row>
    <row r="242" spans="1:1" ht="5.0999999999999996" customHeight="1">
      <c r="A242" s="66"/>
    </row>
    <row r="243" spans="1:1" ht="15" customHeight="1">
      <c r="A243" s="49" t="s">
        <v>53</v>
      </c>
    </row>
    <row r="244" spans="1:1" ht="12.95" customHeight="1">
      <c r="A244" s="100" t="s">
        <v>54</v>
      </c>
    </row>
    <row r="245" spans="1:1" ht="5.0999999999999996" customHeight="1">
      <c r="A245" s="66"/>
    </row>
    <row r="246" spans="1:1" ht="15" customHeight="1">
      <c r="A246" s="48" t="s">
        <v>55</v>
      </c>
    </row>
    <row r="247" spans="1:1" ht="12.95" customHeight="1">
      <c r="A247" s="12" t="s">
        <v>56</v>
      </c>
    </row>
    <row r="248" spans="1:1" ht="5.0999999999999996" customHeight="1">
      <c r="A248" s="66"/>
    </row>
    <row r="249" spans="1:1" ht="15" customHeight="1">
      <c r="A249" s="48" t="s">
        <v>57</v>
      </c>
    </row>
    <row r="250" spans="1:1" ht="12.95" customHeight="1">
      <c r="A250" s="12" t="s">
        <v>58</v>
      </c>
    </row>
    <row r="251" spans="1:1" ht="5.0999999999999996" customHeight="1">
      <c r="A251" s="66"/>
    </row>
    <row r="252" spans="1:1" ht="15" customHeight="1">
      <c r="A252" s="43" t="s">
        <v>59</v>
      </c>
    </row>
    <row r="253" spans="1:1" ht="12.95" customHeight="1">
      <c r="A253" s="12" t="s">
        <v>60</v>
      </c>
    </row>
    <row r="254" spans="1:1" ht="5.0999999999999996" customHeight="1">
      <c r="A254" s="66"/>
    </row>
    <row r="255" spans="1:1" ht="15" customHeight="1">
      <c r="A255" s="48" t="s">
        <v>61</v>
      </c>
    </row>
    <row r="256" spans="1:1" ht="12.95" customHeight="1">
      <c r="A256" s="12" t="s">
        <v>603</v>
      </c>
    </row>
    <row r="257" spans="1:1" ht="5.0999999999999996" customHeight="1">
      <c r="A257" s="66"/>
    </row>
    <row r="258" spans="1:1" ht="15" customHeight="1">
      <c r="A258" s="48" t="s">
        <v>62</v>
      </c>
    </row>
    <row r="259" spans="1:1" ht="12.95" customHeight="1">
      <c r="A259" s="12" t="s">
        <v>63</v>
      </c>
    </row>
    <row r="260" spans="1:1" ht="5.0999999999999996" customHeight="1">
      <c r="A260" s="66"/>
    </row>
    <row r="261" spans="1:1" ht="15" customHeight="1">
      <c r="A261" s="48" t="s">
        <v>64</v>
      </c>
    </row>
    <row r="262" spans="1:1" ht="12.95" customHeight="1">
      <c r="A262" s="12" t="s">
        <v>65</v>
      </c>
    </row>
    <row r="263" spans="1:1" ht="5.0999999999999996" customHeight="1">
      <c r="A263" s="66"/>
    </row>
    <row r="264" spans="1:1" ht="18" customHeight="1">
      <c r="A264" s="53" t="s">
        <v>66</v>
      </c>
    </row>
    <row r="265" spans="1:1" ht="12.95" customHeight="1">
      <c r="A265" s="12" t="s">
        <v>71</v>
      </c>
    </row>
    <row r="266" spans="1:1" ht="5.0999999999999996" customHeight="1">
      <c r="A266" s="66"/>
    </row>
    <row r="267" spans="1:1" ht="15" customHeight="1">
      <c r="A267" s="48" t="s">
        <v>72</v>
      </c>
    </row>
    <row r="268" spans="1:1" ht="15" customHeight="1">
      <c r="A268" s="12" t="s">
        <v>73</v>
      </c>
    </row>
    <row r="269" spans="1:1" ht="5.0999999999999996" customHeight="1">
      <c r="A269" s="66"/>
    </row>
    <row r="270" spans="1:1" ht="15" customHeight="1">
      <c r="A270" s="48" t="s">
        <v>74</v>
      </c>
    </row>
    <row r="271" spans="1:1" ht="12.95" customHeight="1">
      <c r="A271" s="12" t="s">
        <v>75</v>
      </c>
    </row>
    <row r="272" spans="1:1" ht="5.0999999999999996" customHeight="1">
      <c r="A272" s="66"/>
    </row>
    <row r="273" spans="1:14" ht="18" customHeight="1">
      <c r="A273" s="53" t="s">
        <v>76</v>
      </c>
    </row>
    <row r="274" spans="1:14" ht="15" customHeight="1">
      <c r="A274" s="12" t="s">
        <v>77</v>
      </c>
    </row>
    <row r="275" spans="1:14" ht="5.0999999999999996" customHeight="1">
      <c r="A275" s="66"/>
    </row>
    <row r="276" spans="1:14" ht="18" customHeight="1">
      <c r="A276" s="49" t="s">
        <v>78</v>
      </c>
    </row>
    <row r="277" spans="1:14" ht="12.95" customHeight="1">
      <c r="A277" s="12" t="s">
        <v>79</v>
      </c>
    </row>
    <row r="278" spans="1:14" ht="5.0999999999999996" customHeight="1" thickBot="1">
      <c r="A278" s="96"/>
    </row>
    <row r="279" spans="1:14" ht="18" customHeight="1">
      <c r="A279" s="51" t="s">
        <v>608</v>
      </c>
      <c r="B279" s="110"/>
      <c r="C279" s="110"/>
      <c r="D279" s="110"/>
      <c r="E279" s="110"/>
      <c r="F279" s="110"/>
      <c r="G279" s="110"/>
      <c r="H279" s="110"/>
      <c r="I279" s="110"/>
      <c r="J279" s="110"/>
      <c r="K279" s="110"/>
      <c r="L279" s="110"/>
      <c r="M279" s="110"/>
      <c r="N279" s="110"/>
    </row>
    <row r="280" spans="1:14" ht="15" customHeight="1" thickBot="1">
      <c r="A280" s="95" t="s">
        <v>80</v>
      </c>
    </row>
    <row r="281" spans="1:14" ht="20.100000000000001" customHeight="1">
      <c r="A281" s="42" t="s">
        <v>607</v>
      </c>
    </row>
    <row r="282" spans="1:14" ht="8.25" customHeight="1">
      <c r="A282" s="14"/>
    </row>
    <row r="283" spans="1:14" ht="15" customHeight="1">
      <c r="A283" s="93"/>
    </row>
    <row r="284" spans="1:14" ht="15" customHeight="1">
      <c r="A284" s="44" t="s">
        <v>81</v>
      </c>
    </row>
    <row r="285" spans="1:14" ht="12.95" customHeight="1">
      <c r="A285" s="13" t="s">
        <v>82</v>
      </c>
    </row>
    <row r="286" spans="1:14" ht="12.95" customHeight="1">
      <c r="A286" s="9" t="s">
        <v>83</v>
      </c>
    </row>
    <row r="287" spans="1:14" ht="5.0999999999999996" customHeight="1">
      <c r="A287" s="66"/>
    </row>
    <row r="288" spans="1:14" ht="15" customHeight="1">
      <c r="A288" s="44" t="s">
        <v>84</v>
      </c>
    </row>
    <row r="289" spans="1:3" ht="12.95" customHeight="1">
      <c r="A289" s="8" t="s">
        <v>85</v>
      </c>
    </row>
    <row r="290" spans="1:3" ht="12.95" customHeight="1">
      <c r="A290" s="69" t="s">
        <v>86</v>
      </c>
    </row>
    <row r="291" spans="1:3" ht="5.0999999999999996" customHeight="1">
      <c r="A291" s="41"/>
    </row>
    <row r="292" spans="1:3" ht="15" customHeight="1">
      <c r="A292" s="44" t="s">
        <v>87</v>
      </c>
    </row>
    <row r="293" spans="1:3" ht="12.95" customHeight="1">
      <c r="A293" s="92" t="s">
        <v>609</v>
      </c>
    </row>
    <row r="294" spans="1:3" ht="12.95" customHeight="1">
      <c r="A294" s="12" t="s">
        <v>88</v>
      </c>
    </row>
    <row r="295" spans="1:3" ht="5.0999999999999996" customHeight="1">
      <c r="A295" s="66"/>
    </row>
    <row r="296" spans="1:3" ht="18" customHeight="1">
      <c r="A296" s="49" t="s">
        <v>89</v>
      </c>
      <c r="B296" s="110"/>
      <c r="C296" s="110"/>
    </row>
    <row r="297" spans="1:3" ht="12.95" customHeight="1">
      <c r="A297" s="12" t="s">
        <v>90</v>
      </c>
    </row>
    <row r="298" spans="1:3" ht="5.0999999999999996" customHeight="1">
      <c r="A298" s="66"/>
    </row>
    <row r="299" spans="1:3" ht="15" customHeight="1">
      <c r="A299" s="43" t="s">
        <v>91</v>
      </c>
    </row>
    <row r="300" spans="1:3" ht="12.95" customHeight="1">
      <c r="A300" s="92" t="s">
        <v>734</v>
      </c>
    </row>
    <row r="301" spans="1:3" ht="5.0999999999999996" customHeight="1">
      <c r="A301" s="66"/>
    </row>
    <row r="302" spans="1:3" ht="15" customHeight="1">
      <c r="A302" s="57" t="s">
        <v>92</v>
      </c>
    </row>
    <row r="303" spans="1:3" ht="12.95" customHeight="1">
      <c r="A303" s="92" t="s">
        <v>93</v>
      </c>
    </row>
    <row r="304" spans="1:3" ht="12.95" customHeight="1">
      <c r="A304" s="12" t="s">
        <v>94</v>
      </c>
    </row>
    <row r="305" spans="1:1" ht="5.0999999999999996" customHeight="1">
      <c r="A305" s="66"/>
    </row>
    <row r="306" spans="1:1" ht="15" customHeight="1">
      <c r="A306" s="58" t="s">
        <v>610</v>
      </c>
    </row>
    <row r="307" spans="1:1" ht="15" customHeight="1">
      <c r="A307" s="12" t="s">
        <v>95</v>
      </c>
    </row>
    <row r="308" spans="1:1" ht="5.0999999999999996" customHeight="1">
      <c r="A308" s="66"/>
    </row>
    <row r="309" spans="1:1" ht="15" customHeight="1">
      <c r="A309" s="43" t="s">
        <v>96</v>
      </c>
    </row>
    <row r="310" spans="1:1" ht="12.95" customHeight="1">
      <c r="A310" s="92" t="s">
        <v>675</v>
      </c>
    </row>
    <row r="311" spans="1:1" ht="12.95" customHeight="1">
      <c r="A311" s="92" t="s">
        <v>97</v>
      </c>
    </row>
    <row r="312" spans="1:1" ht="12.95" customHeight="1">
      <c r="A312" s="12" t="s">
        <v>98</v>
      </c>
    </row>
    <row r="313" spans="1:1" ht="5.0999999999999996" customHeight="1">
      <c r="A313" s="66"/>
    </row>
    <row r="314" spans="1:1" ht="15" customHeight="1">
      <c r="A314" s="43" t="s">
        <v>99</v>
      </c>
    </row>
    <row r="315" spans="1:1" ht="12.95" customHeight="1">
      <c r="A315" s="12" t="s">
        <v>600</v>
      </c>
    </row>
    <row r="316" spans="1:1" ht="5.0999999999999996" customHeight="1">
      <c r="A316" s="66"/>
    </row>
    <row r="317" spans="1:1" ht="15" customHeight="1">
      <c r="A317" s="43" t="s">
        <v>100</v>
      </c>
    </row>
    <row r="318" spans="1:1" ht="12.95" customHeight="1">
      <c r="A318" s="92" t="s">
        <v>101</v>
      </c>
    </row>
    <row r="319" spans="1:1" ht="12.95" customHeight="1">
      <c r="A319" s="92" t="s">
        <v>102</v>
      </c>
    </row>
    <row r="320" spans="1:1" ht="12.95" customHeight="1">
      <c r="A320" s="12" t="s">
        <v>103</v>
      </c>
    </row>
    <row r="321" spans="1:1" ht="5.0999999999999996" customHeight="1">
      <c r="A321" s="66"/>
    </row>
    <row r="322" spans="1:1" ht="15" customHeight="1">
      <c r="A322" s="43" t="s">
        <v>673</v>
      </c>
    </row>
    <row r="323" spans="1:1" ht="15" customHeight="1">
      <c r="A323" s="66" t="s">
        <v>674</v>
      </c>
    </row>
    <row r="324" spans="1:1" ht="5.0999999999999996" customHeight="1">
      <c r="A324" s="66"/>
    </row>
    <row r="325" spans="1:1" ht="15" customHeight="1">
      <c r="A325" s="43" t="s">
        <v>104</v>
      </c>
    </row>
    <row r="326" spans="1:1" ht="12.95" customHeight="1">
      <c r="A326" s="98" t="s">
        <v>105</v>
      </c>
    </row>
    <row r="327" spans="1:1" ht="12.95" customHeight="1">
      <c r="A327" s="98" t="s">
        <v>106</v>
      </c>
    </row>
    <row r="328" spans="1:1" ht="12.95" customHeight="1">
      <c r="A328" s="98" t="s">
        <v>107</v>
      </c>
    </row>
    <row r="329" spans="1:1" ht="12.95" customHeight="1">
      <c r="A329" s="98" t="s">
        <v>108</v>
      </c>
    </row>
    <row r="330" spans="1:1" ht="12.95" customHeight="1">
      <c r="A330" s="99" t="s">
        <v>601</v>
      </c>
    </row>
    <row r="331" spans="1:1" ht="5.0999999999999996" customHeight="1">
      <c r="A331" s="66"/>
    </row>
    <row r="332" spans="1:1" ht="17.100000000000001" customHeight="1">
      <c r="A332" s="58" t="s">
        <v>109</v>
      </c>
    </row>
    <row r="333" spans="1:1" ht="15" customHeight="1">
      <c r="A333" s="12" t="s">
        <v>110</v>
      </c>
    </row>
    <row r="334" spans="1:1" ht="5.0999999999999996" customHeight="1">
      <c r="A334" s="66"/>
    </row>
    <row r="335" spans="1:1" ht="18" customHeight="1">
      <c r="A335" s="54" t="s">
        <v>111</v>
      </c>
    </row>
    <row r="336" spans="1:1" ht="12.95" customHeight="1">
      <c r="A336" s="92" t="s">
        <v>112</v>
      </c>
    </row>
    <row r="337" spans="1:1" ht="12.95" customHeight="1">
      <c r="A337" s="12" t="s">
        <v>113</v>
      </c>
    </row>
    <row r="338" spans="1:1" ht="5.0999999999999996" customHeight="1">
      <c r="A338" s="96"/>
    </row>
    <row r="339" spans="1:1" ht="18" customHeight="1">
      <c r="A339" s="54" t="s">
        <v>114</v>
      </c>
    </row>
    <row r="340" spans="1:1" ht="12.95" customHeight="1">
      <c r="A340" s="92" t="s">
        <v>115</v>
      </c>
    </row>
    <row r="341" spans="1:1" ht="12.95" customHeight="1">
      <c r="A341" s="12" t="s">
        <v>116</v>
      </c>
    </row>
    <row r="342" spans="1:1" ht="5.0999999999999996" customHeight="1">
      <c r="A342" s="66"/>
    </row>
    <row r="343" spans="1:1" ht="15" customHeight="1">
      <c r="A343" s="45" t="s">
        <v>117</v>
      </c>
    </row>
    <row r="344" spans="1:1" ht="12.95" customHeight="1">
      <c r="A344" s="11" t="s">
        <v>920</v>
      </c>
    </row>
    <row r="345" spans="1:1" ht="5.0999999999999996" customHeight="1">
      <c r="A345" s="40"/>
    </row>
    <row r="346" spans="1:1" ht="15" customHeight="1">
      <c r="A346" s="45" t="s">
        <v>118</v>
      </c>
    </row>
    <row r="347" spans="1:1" ht="12.95" customHeight="1">
      <c r="A347" s="11" t="s">
        <v>119</v>
      </c>
    </row>
    <row r="348" spans="1:1" ht="5.0999999999999996" customHeight="1">
      <c r="A348" s="40"/>
    </row>
    <row r="349" spans="1:1" ht="15" customHeight="1">
      <c r="A349" s="45" t="s">
        <v>120</v>
      </c>
    </row>
    <row r="350" spans="1:1" ht="12.95" customHeight="1">
      <c r="A350" s="11" t="s">
        <v>121</v>
      </c>
    </row>
    <row r="351" spans="1:1" ht="5.0999999999999996" customHeight="1">
      <c r="A351" s="40"/>
    </row>
    <row r="352" spans="1:1" ht="15" customHeight="1">
      <c r="A352" s="45" t="s">
        <v>122</v>
      </c>
    </row>
    <row r="353" spans="1:1" ht="12.95" customHeight="1">
      <c r="A353" s="11" t="s">
        <v>123</v>
      </c>
    </row>
    <row r="354" spans="1:1" ht="5.0999999999999996" customHeight="1">
      <c r="A354" s="40"/>
    </row>
    <row r="355" spans="1:1" ht="18" customHeight="1">
      <c r="A355" s="49" t="s">
        <v>611</v>
      </c>
    </row>
    <row r="356" spans="1:1" ht="15" customHeight="1">
      <c r="A356" s="11" t="s">
        <v>124</v>
      </c>
    </row>
    <row r="357" spans="1:1" ht="5.0999999999999996" customHeight="1">
      <c r="A357" s="66"/>
    </row>
    <row r="358" spans="1:1" ht="15" customHeight="1">
      <c r="A358" s="44" t="s">
        <v>125</v>
      </c>
    </row>
    <row r="359" spans="1:1" ht="12.95" customHeight="1">
      <c r="A359" s="11" t="s">
        <v>672</v>
      </c>
    </row>
    <row r="360" spans="1:1" ht="5.0999999999999996" customHeight="1">
      <c r="A360" s="40"/>
    </row>
    <row r="361" spans="1:1" ht="15" customHeight="1">
      <c r="A361" s="45" t="s">
        <v>126</v>
      </c>
    </row>
    <row r="362" spans="1:1" ht="12.95" customHeight="1">
      <c r="A362" s="11" t="s">
        <v>127</v>
      </c>
    </row>
    <row r="363" spans="1:1" ht="5.0999999999999996" customHeight="1">
      <c r="A363" s="40"/>
    </row>
    <row r="364" spans="1:1" ht="15" customHeight="1">
      <c r="A364" s="45" t="s">
        <v>128</v>
      </c>
    </row>
    <row r="365" spans="1:1" ht="12.95" customHeight="1">
      <c r="A365" s="11" t="s">
        <v>129</v>
      </c>
    </row>
    <row r="366" spans="1:1" ht="5.0999999999999996" customHeight="1">
      <c r="A366" s="40"/>
    </row>
    <row r="367" spans="1:1" ht="15" customHeight="1">
      <c r="A367" s="45" t="s">
        <v>130</v>
      </c>
    </row>
    <row r="368" spans="1:1" ht="12.95" customHeight="1">
      <c r="A368" s="11" t="s">
        <v>131</v>
      </c>
    </row>
    <row r="369" spans="1:1" ht="5.0999999999999996" customHeight="1">
      <c r="A369" s="40"/>
    </row>
    <row r="370" spans="1:1" ht="18" customHeight="1">
      <c r="A370" s="49" t="s">
        <v>671</v>
      </c>
    </row>
    <row r="371" spans="1:1" ht="15" customHeight="1">
      <c r="A371" s="11" t="s">
        <v>132</v>
      </c>
    </row>
    <row r="372" spans="1:1" ht="5.0999999999999996" customHeight="1">
      <c r="A372" s="96"/>
    </row>
    <row r="373" spans="1:1" ht="15" customHeight="1">
      <c r="A373" s="44" t="s">
        <v>133</v>
      </c>
    </row>
    <row r="374" spans="1:1" ht="12.95" customHeight="1">
      <c r="A374" s="92" t="s">
        <v>134</v>
      </c>
    </row>
    <row r="375" spans="1:1" ht="12.95" customHeight="1">
      <c r="A375" s="12" t="s">
        <v>135</v>
      </c>
    </row>
    <row r="376" spans="1:1" ht="5.0999999999999996" customHeight="1">
      <c r="A376" s="93"/>
    </row>
    <row r="377" spans="1:1" ht="15" customHeight="1">
      <c r="A377" s="44" t="s">
        <v>136</v>
      </c>
    </row>
    <row r="378" spans="1:1" ht="12.95" customHeight="1">
      <c r="A378" s="12" t="s">
        <v>691</v>
      </c>
    </row>
    <row r="379" spans="1:1" ht="5.0999999999999996" customHeight="1">
      <c r="A379" s="96"/>
    </row>
    <row r="380" spans="1:1" ht="15" customHeight="1">
      <c r="A380" s="44" t="s">
        <v>692</v>
      </c>
    </row>
    <row r="381" spans="1:1" ht="12.95" customHeight="1">
      <c r="A381" s="92" t="s">
        <v>693</v>
      </c>
    </row>
    <row r="382" spans="1:1" ht="12.95" customHeight="1">
      <c r="A382" s="12" t="s">
        <v>634</v>
      </c>
    </row>
    <row r="383" spans="1:1" ht="5.0999999999999996" customHeight="1">
      <c r="A383" s="96"/>
    </row>
    <row r="384" spans="1:1" ht="15" customHeight="1">
      <c r="A384" s="44" t="s">
        <v>694</v>
      </c>
    </row>
    <row r="385" spans="1:7" ht="12.95" customHeight="1">
      <c r="A385" s="12" t="s">
        <v>695</v>
      </c>
    </row>
    <row r="386" spans="1:7" ht="5.0999999999999996" customHeight="1">
      <c r="A386" s="66"/>
    </row>
    <row r="387" spans="1:7" ht="18" customHeight="1">
      <c r="A387" s="49" t="s">
        <v>696</v>
      </c>
      <c r="B387" s="110"/>
      <c r="C387" s="110"/>
      <c r="D387" s="110"/>
      <c r="E387" s="110"/>
      <c r="F387" s="110"/>
      <c r="G387" s="110"/>
    </row>
    <row r="388" spans="1:7" ht="15" customHeight="1">
      <c r="A388" s="12" t="s">
        <v>697</v>
      </c>
    </row>
    <row r="389" spans="1:7" ht="5.0999999999999996" customHeight="1" thickBot="1">
      <c r="A389" s="66"/>
    </row>
    <row r="390" spans="1:7" ht="18" customHeight="1" thickTop="1">
      <c r="A390" s="55" t="s">
        <v>698</v>
      </c>
    </row>
    <row r="391" spans="1:7" ht="15" customHeight="1" thickBot="1">
      <c r="A391" s="94" t="s">
        <v>602</v>
      </c>
    </row>
    <row r="392" spans="1:7" ht="5.0999999999999996" customHeight="1" thickTop="1" thickBot="1">
      <c r="A392" s="66"/>
    </row>
    <row r="393" spans="1:7" ht="18" customHeight="1">
      <c r="A393" s="51" t="s">
        <v>612</v>
      </c>
    </row>
    <row r="394" spans="1:7" ht="15" customHeight="1" thickBot="1">
      <c r="A394" s="95" t="s">
        <v>699</v>
      </c>
    </row>
    <row r="395" spans="1:7" ht="5.0999999999999996" customHeight="1">
      <c r="A395" s="66"/>
    </row>
    <row r="396" spans="1:7" ht="18" customHeight="1">
      <c r="A396" s="49" t="s">
        <v>613</v>
      </c>
    </row>
    <row r="397" spans="1:7" ht="12.95" customHeight="1">
      <c r="A397" s="92" t="s">
        <v>700</v>
      </c>
    </row>
    <row r="398" spans="1:7" ht="12.95" customHeight="1">
      <c r="A398" s="12" t="s">
        <v>701</v>
      </c>
    </row>
    <row r="399" spans="1:7" ht="5.0999999999999996" customHeight="1">
      <c r="A399" s="96"/>
    </row>
    <row r="400" spans="1:7" ht="18" customHeight="1">
      <c r="A400" s="49" t="s">
        <v>616</v>
      </c>
    </row>
    <row r="401" spans="1:12" ht="12.95" customHeight="1">
      <c r="A401" s="12" t="s">
        <v>702</v>
      </c>
    </row>
    <row r="402" spans="1:12" ht="5.0999999999999996" customHeight="1">
      <c r="A402" s="66"/>
    </row>
    <row r="403" spans="1:12" ht="18" customHeight="1">
      <c r="A403" s="56" t="s">
        <v>617</v>
      </c>
    </row>
    <row r="404" spans="1:12" ht="12.95" customHeight="1">
      <c r="A404" s="12" t="s">
        <v>708</v>
      </c>
    </row>
    <row r="405" spans="1:12" ht="5.0999999999999996" customHeight="1">
      <c r="A405" s="96"/>
      <c r="B405" s="111"/>
      <c r="C405" s="111"/>
      <c r="D405" s="111"/>
      <c r="E405" s="111"/>
      <c r="F405" s="111"/>
      <c r="G405" s="111"/>
      <c r="H405" s="111"/>
      <c r="I405" s="111"/>
      <c r="J405" s="111"/>
      <c r="K405" s="111"/>
      <c r="L405" s="111"/>
    </row>
    <row r="406" spans="1:12" ht="15" customHeight="1">
      <c r="A406" s="46" t="s">
        <v>614</v>
      </c>
    </row>
    <row r="407" spans="1:12" ht="12.95" customHeight="1">
      <c r="A407" s="101" t="s">
        <v>709</v>
      </c>
    </row>
    <row r="408" spans="1:12" ht="5.0999999999999996" customHeight="1">
      <c r="A408" s="96"/>
    </row>
    <row r="409" spans="1:12" ht="15" customHeight="1">
      <c r="A409" s="46" t="s">
        <v>615</v>
      </c>
    </row>
    <row r="410" spans="1:12" ht="12.95" customHeight="1">
      <c r="A410" s="92" t="s">
        <v>812</v>
      </c>
    </row>
    <row r="411" spans="1:12" ht="12.95" customHeight="1">
      <c r="A411" s="92" t="s">
        <v>737</v>
      </c>
    </row>
    <row r="412" spans="1:12" ht="12.95" customHeight="1">
      <c r="A412" s="92" t="s">
        <v>738</v>
      </c>
    </row>
    <row r="413" spans="1:12" ht="12.95" customHeight="1">
      <c r="A413" s="12" t="s">
        <v>739</v>
      </c>
    </row>
    <row r="414" spans="1:12" ht="5.0999999999999996" customHeight="1">
      <c r="A414" s="66"/>
    </row>
    <row r="415" spans="1:12" ht="15" customHeight="1">
      <c r="A415" s="46" t="s">
        <v>629</v>
      </c>
    </row>
    <row r="416" spans="1:12" ht="12.95" customHeight="1">
      <c r="A416" s="12" t="s">
        <v>618</v>
      </c>
    </row>
    <row r="417" spans="1:1" ht="5.0999999999999996" customHeight="1">
      <c r="A417" s="93"/>
    </row>
    <row r="418" spans="1:1" ht="18" customHeight="1">
      <c r="A418" s="49" t="s">
        <v>630</v>
      </c>
    </row>
    <row r="419" spans="1:1" ht="15" customHeight="1">
      <c r="A419" s="100" t="s">
        <v>740</v>
      </c>
    </row>
    <row r="420" spans="1:1" ht="5.0999999999999996" customHeight="1" thickBot="1">
      <c r="A420" s="66"/>
    </row>
    <row r="421" spans="1:1" ht="18" customHeight="1">
      <c r="A421" s="51" t="s">
        <v>631</v>
      </c>
    </row>
    <row r="422" spans="1:1" ht="15" customHeight="1" thickBot="1">
      <c r="A422" s="95" t="s">
        <v>632</v>
      </c>
    </row>
    <row r="423" spans="1:1" ht="5.0999999999999996" customHeight="1">
      <c r="A423" s="93"/>
    </row>
    <row r="424" spans="1:1" ht="18" customHeight="1">
      <c r="A424" s="49" t="s">
        <v>741</v>
      </c>
    </row>
    <row r="425" spans="1:1" ht="12.95" customHeight="1">
      <c r="A425" s="92" t="s">
        <v>742</v>
      </c>
    </row>
    <row r="426" spans="1:1" ht="5.0999999999999996" customHeight="1">
      <c r="A426" s="66"/>
    </row>
    <row r="427" spans="1:1" ht="18" customHeight="1">
      <c r="A427" s="49" t="s">
        <v>743</v>
      </c>
    </row>
    <row r="428" spans="1:1" ht="12.95" customHeight="1">
      <c r="A428" s="12" t="s">
        <v>824</v>
      </c>
    </row>
    <row r="429" spans="1:1" ht="5.0999999999999996" customHeight="1">
      <c r="A429" s="66"/>
    </row>
    <row r="430" spans="1:1" ht="15" customHeight="1">
      <c r="A430" s="47" t="s">
        <v>744</v>
      </c>
    </row>
    <row r="431" spans="1:1" ht="12.95" customHeight="1">
      <c r="A431" s="92" t="s">
        <v>826</v>
      </c>
    </row>
    <row r="432" spans="1:1" ht="12.95" customHeight="1">
      <c r="A432" s="92" t="s">
        <v>827</v>
      </c>
    </row>
    <row r="433" spans="1:2" ht="12.95" customHeight="1">
      <c r="A433" s="92" t="s">
        <v>948</v>
      </c>
      <c r="B433" s="112"/>
    </row>
    <row r="434" spans="1:2" ht="12.95" customHeight="1">
      <c r="A434" s="92" t="s">
        <v>828</v>
      </c>
      <c r="B434" s="112"/>
    </row>
    <row r="435" spans="1:2" ht="12.95" customHeight="1">
      <c r="A435" s="12" t="s">
        <v>829</v>
      </c>
      <c r="B435" s="112"/>
    </row>
    <row r="436" spans="1:2" ht="5.0999999999999996" customHeight="1">
      <c r="A436" s="66"/>
      <c r="B436" s="112"/>
    </row>
    <row r="437" spans="1:2" ht="15" customHeight="1">
      <c r="A437" s="47" t="s">
        <v>745</v>
      </c>
    </row>
    <row r="438" spans="1:2" ht="12.95" customHeight="1">
      <c r="A438" s="12" t="s">
        <v>746</v>
      </c>
    </row>
    <row r="439" spans="1:2" ht="5.0999999999999996" customHeight="1">
      <c r="A439" s="96"/>
    </row>
    <row r="440" spans="1:2" ht="15" customHeight="1">
      <c r="A440" s="49" t="s">
        <v>747</v>
      </c>
    </row>
    <row r="441" spans="1:2" ht="12.95" customHeight="1">
      <c r="A441" s="12" t="s">
        <v>748</v>
      </c>
    </row>
    <row r="442" spans="1:2" ht="5.0999999999999996" customHeight="1">
      <c r="A442" s="66"/>
    </row>
    <row r="443" spans="1:2" ht="15" customHeight="1">
      <c r="A443" s="43" t="s">
        <v>749</v>
      </c>
    </row>
    <row r="444" spans="1:2" ht="12.95" customHeight="1">
      <c r="A444" s="92" t="s">
        <v>835</v>
      </c>
    </row>
    <row r="445" spans="1:2" ht="12.95" customHeight="1">
      <c r="A445" s="12" t="s">
        <v>836</v>
      </c>
    </row>
    <row r="446" spans="1:2" ht="5.0999999999999996" customHeight="1">
      <c r="A446" s="66"/>
    </row>
    <row r="447" spans="1:2" ht="15" customHeight="1">
      <c r="A447" s="48" t="s">
        <v>750</v>
      </c>
    </row>
    <row r="448" spans="1:2" ht="12.95" customHeight="1">
      <c r="A448" s="66" t="s">
        <v>838</v>
      </c>
    </row>
    <row r="449" spans="1:1" ht="12.95" customHeight="1">
      <c r="A449" s="66" t="s">
        <v>839</v>
      </c>
    </row>
    <row r="450" spans="1:1" ht="12.95" customHeight="1">
      <c r="A450" s="66" t="s">
        <v>840</v>
      </c>
    </row>
    <row r="451" spans="1:1" ht="5.0999999999999996" customHeight="1">
      <c r="A451" s="66"/>
    </row>
    <row r="452" spans="1:1" ht="15" customHeight="1">
      <c r="A452" s="49" t="s">
        <v>751</v>
      </c>
    </row>
    <row r="453" spans="1:1" ht="12.95" customHeight="1">
      <c r="A453" s="12" t="s">
        <v>752</v>
      </c>
    </row>
    <row r="454" spans="1:1" ht="5.25" customHeight="1">
      <c r="A454" s="66"/>
    </row>
    <row r="455" spans="1:1" ht="15" customHeight="1">
      <c r="A455" s="48" t="s">
        <v>753</v>
      </c>
    </row>
    <row r="456" spans="1:1" ht="12.95" customHeight="1">
      <c r="A456" s="97" t="s">
        <v>844</v>
      </c>
    </row>
    <row r="457" spans="1:1" ht="12.95" customHeight="1">
      <c r="A457" s="98" t="s">
        <v>845</v>
      </c>
    </row>
    <row r="458" spans="1:1" ht="12.95" customHeight="1">
      <c r="A458" s="98" t="s">
        <v>846</v>
      </c>
    </row>
    <row r="459" spans="1:1" ht="12.95" customHeight="1">
      <c r="A459" s="98" t="s">
        <v>904</v>
      </c>
    </row>
    <row r="460" spans="1:1" ht="12.95" customHeight="1">
      <c r="A460" s="99" t="s">
        <v>754</v>
      </c>
    </row>
    <row r="461" spans="1:1" ht="5.0999999999999996" customHeight="1">
      <c r="A461" s="66"/>
    </row>
    <row r="462" spans="1:1" ht="15" customHeight="1">
      <c r="A462" s="48" t="s">
        <v>755</v>
      </c>
    </row>
    <row r="463" spans="1:1" ht="12.95" customHeight="1">
      <c r="A463" s="12" t="s">
        <v>756</v>
      </c>
    </row>
    <row r="464" spans="1:1" ht="5.0999999999999996" customHeight="1">
      <c r="A464" s="96"/>
    </row>
    <row r="465" spans="1:1" ht="18" customHeight="1">
      <c r="A465" s="49" t="s">
        <v>757</v>
      </c>
    </row>
    <row r="466" spans="1:1" ht="12.95" customHeight="1">
      <c r="A466" s="12" t="s">
        <v>758</v>
      </c>
    </row>
    <row r="467" spans="1:1" ht="5.0999999999999996" customHeight="1">
      <c r="A467" s="66"/>
    </row>
    <row r="468" spans="1:1" ht="15" customHeight="1">
      <c r="A468" s="48" t="s">
        <v>759</v>
      </c>
    </row>
    <row r="469" spans="1:1" ht="12.95" customHeight="1">
      <c r="A469" s="12" t="s">
        <v>5</v>
      </c>
    </row>
    <row r="470" spans="1:1" ht="5.0999999999999996" customHeight="1">
      <c r="A470" s="66"/>
    </row>
    <row r="471" spans="1:1" ht="15" customHeight="1">
      <c r="A471" s="48" t="s">
        <v>760</v>
      </c>
    </row>
    <row r="472" spans="1:1" ht="12.95" customHeight="1">
      <c r="A472" s="12" t="s">
        <v>7</v>
      </c>
    </row>
    <row r="473" spans="1:1" ht="5.0999999999999996" customHeight="1">
      <c r="A473" s="66"/>
    </row>
    <row r="474" spans="1:1" ht="15" customHeight="1">
      <c r="A474" s="48" t="s">
        <v>761</v>
      </c>
    </row>
    <row r="475" spans="1:1" ht="12.95" customHeight="1">
      <c r="A475" s="12" t="s">
        <v>9</v>
      </c>
    </row>
    <row r="476" spans="1:1" ht="5.0999999999999996" customHeight="1">
      <c r="A476" s="66"/>
    </row>
    <row r="477" spans="1:1" ht="15" customHeight="1">
      <c r="A477" s="48" t="s">
        <v>762</v>
      </c>
    </row>
    <row r="478" spans="1:1" ht="12.95" customHeight="1">
      <c r="A478" s="12" t="s">
        <v>34</v>
      </c>
    </row>
    <row r="479" spans="1:1" ht="5.0999999999999996" customHeight="1">
      <c r="A479" s="66"/>
    </row>
    <row r="480" spans="1:1" ht="18" customHeight="1">
      <c r="A480" s="53" t="s">
        <v>763</v>
      </c>
    </row>
    <row r="481" spans="1:1" ht="12.95" customHeight="1">
      <c r="A481" s="12" t="s">
        <v>764</v>
      </c>
    </row>
    <row r="482" spans="1:1" ht="5.0999999999999996" customHeight="1">
      <c r="A482" s="66"/>
    </row>
    <row r="483" spans="1:1" ht="15" customHeight="1">
      <c r="A483" s="67" t="s">
        <v>765</v>
      </c>
    </row>
    <row r="484" spans="1:1" ht="12.95" customHeight="1">
      <c r="A484" s="12" t="s">
        <v>38</v>
      </c>
    </row>
    <row r="485" spans="1:1" ht="5.0999999999999996" customHeight="1">
      <c r="A485" s="66"/>
    </row>
    <row r="486" spans="1:1" ht="15" customHeight="1">
      <c r="A486" s="67" t="s">
        <v>766</v>
      </c>
    </row>
    <row r="487" spans="1:1" ht="12.95" customHeight="1">
      <c r="A487" s="12" t="s">
        <v>40</v>
      </c>
    </row>
    <row r="488" spans="1:1" ht="5.0999999999999996" customHeight="1">
      <c r="A488" s="66"/>
    </row>
    <row r="489" spans="1:1" ht="15" customHeight="1">
      <c r="A489" s="67" t="s">
        <v>767</v>
      </c>
    </row>
    <row r="490" spans="1:1" ht="12.95" customHeight="1">
      <c r="A490" s="12" t="s">
        <v>42</v>
      </c>
    </row>
    <row r="491" spans="1:1" ht="5.0999999999999996" customHeight="1">
      <c r="A491" s="66"/>
    </row>
    <row r="492" spans="1:1" ht="18" customHeight="1">
      <c r="A492" s="68" t="s">
        <v>768</v>
      </c>
    </row>
    <row r="493" spans="1:1" ht="12.95" customHeight="1">
      <c r="A493" s="12" t="s">
        <v>769</v>
      </c>
    </row>
    <row r="494" spans="1:1" ht="5.0999999999999996" customHeight="1">
      <c r="A494" s="66"/>
    </row>
    <row r="495" spans="1:1" ht="15" customHeight="1">
      <c r="A495" s="44" t="s">
        <v>770</v>
      </c>
    </row>
    <row r="496" spans="1:1" ht="12.95" customHeight="1">
      <c r="A496" s="12" t="s">
        <v>46</v>
      </c>
    </row>
    <row r="497" spans="1:10" ht="5.0999999999999996" customHeight="1">
      <c r="A497" s="96"/>
    </row>
    <row r="498" spans="1:10" ht="15" customHeight="1">
      <c r="A498" s="44" t="s">
        <v>771</v>
      </c>
    </row>
    <row r="499" spans="1:10" ht="12.95" customHeight="1">
      <c r="A499" s="98" t="s">
        <v>48</v>
      </c>
    </row>
    <row r="500" spans="1:10" ht="12.95" customHeight="1">
      <c r="A500" s="98" t="s">
        <v>49</v>
      </c>
    </row>
    <row r="501" spans="1:10" ht="12.95" customHeight="1">
      <c r="A501" s="99" t="s">
        <v>50</v>
      </c>
    </row>
    <row r="502" spans="1:10" ht="5.0999999999999996" customHeight="1">
      <c r="A502" s="96"/>
    </row>
    <row r="503" spans="1:10" ht="15" customHeight="1">
      <c r="A503" s="44" t="s">
        <v>772</v>
      </c>
    </row>
    <row r="504" spans="1:10" ht="12.95" customHeight="1">
      <c r="A504" s="12" t="s">
        <v>773</v>
      </c>
    </row>
    <row r="505" spans="1:10" ht="5.0999999999999996" customHeight="1">
      <c r="A505" s="66"/>
    </row>
    <row r="506" spans="1:10" ht="18" customHeight="1">
      <c r="A506" s="49" t="s">
        <v>774</v>
      </c>
      <c r="B506" s="110"/>
      <c r="C506" s="110"/>
      <c r="D506" s="110"/>
      <c r="E506" s="110"/>
      <c r="F506" s="110"/>
      <c r="G506" s="110"/>
      <c r="H506" s="110"/>
      <c r="I506" s="110"/>
      <c r="J506" s="110"/>
    </row>
    <row r="507" spans="1:10" ht="15" customHeight="1">
      <c r="A507" s="100" t="s">
        <v>775</v>
      </c>
      <c r="B507" s="110"/>
      <c r="C507" s="110"/>
      <c r="D507" s="110"/>
      <c r="E507" s="110"/>
      <c r="F507" s="110"/>
      <c r="G507" s="110"/>
      <c r="H507" s="110"/>
      <c r="I507" s="110"/>
      <c r="J507" s="110"/>
    </row>
    <row r="508" spans="1:10" ht="5.0999999999999996" customHeight="1">
      <c r="A508" s="66"/>
      <c r="B508" s="110"/>
      <c r="C508" s="110"/>
      <c r="D508" s="110"/>
      <c r="E508" s="110"/>
      <c r="F508" s="110"/>
      <c r="G508" s="110"/>
      <c r="H508" s="110"/>
      <c r="I508" s="110"/>
      <c r="J508" s="110"/>
    </row>
    <row r="509" spans="1:10" ht="15" customHeight="1">
      <c r="A509" s="48" t="s">
        <v>776</v>
      </c>
      <c r="B509" s="110"/>
      <c r="C509" s="110"/>
      <c r="D509" s="110"/>
      <c r="E509" s="110"/>
      <c r="F509" s="110"/>
      <c r="G509" s="110"/>
      <c r="H509" s="110"/>
      <c r="I509" s="110"/>
      <c r="J509" s="110"/>
    </row>
    <row r="510" spans="1:10" ht="12.95" customHeight="1">
      <c r="A510" s="12" t="s">
        <v>56</v>
      </c>
      <c r="B510" s="110"/>
      <c r="C510" s="110"/>
      <c r="D510" s="110"/>
      <c r="E510" s="110"/>
      <c r="F510" s="110"/>
      <c r="G510" s="110"/>
      <c r="H510" s="110"/>
      <c r="I510" s="110"/>
      <c r="J510" s="110"/>
    </row>
    <row r="511" spans="1:10" ht="5.0999999999999996" customHeight="1">
      <c r="A511" s="66"/>
    </row>
    <row r="512" spans="1:10" ht="15" customHeight="1">
      <c r="A512" s="48" t="s">
        <v>777</v>
      </c>
    </row>
    <row r="513" spans="1:1" ht="12.95" customHeight="1">
      <c r="A513" s="12" t="s">
        <v>58</v>
      </c>
    </row>
    <row r="514" spans="1:1" ht="5.0999999999999996" customHeight="1">
      <c r="A514" s="66"/>
    </row>
    <row r="515" spans="1:1" ht="15" customHeight="1">
      <c r="A515" s="43" t="s">
        <v>778</v>
      </c>
    </row>
    <row r="516" spans="1:1" ht="12.95" customHeight="1">
      <c r="A516" s="12" t="s">
        <v>60</v>
      </c>
    </row>
    <row r="517" spans="1:1" ht="5.0999999999999996" customHeight="1">
      <c r="A517" s="66"/>
    </row>
    <row r="518" spans="1:1" ht="15" customHeight="1">
      <c r="A518" s="48" t="s">
        <v>779</v>
      </c>
    </row>
    <row r="519" spans="1:1">
      <c r="A519" s="12" t="s">
        <v>603</v>
      </c>
    </row>
    <row r="520" spans="1:1" ht="5.0999999999999996" customHeight="1">
      <c r="A520" s="66"/>
    </row>
    <row r="521" spans="1:1" ht="15" customHeight="1">
      <c r="A521" s="48" t="s">
        <v>780</v>
      </c>
    </row>
    <row r="522" spans="1:1" ht="12.95" customHeight="1">
      <c r="A522" s="12" t="s">
        <v>63</v>
      </c>
    </row>
    <row r="523" spans="1:1" ht="11.25" customHeight="1">
      <c r="A523" s="66"/>
    </row>
    <row r="524" spans="1:1" ht="15" customHeight="1">
      <c r="A524" s="48" t="s">
        <v>781</v>
      </c>
    </row>
    <row r="525" spans="1:1" ht="12.95" customHeight="1">
      <c r="A525" s="12" t="s">
        <v>65</v>
      </c>
    </row>
    <row r="526" spans="1:1" ht="5.0999999999999996" customHeight="1">
      <c r="A526" s="66"/>
    </row>
    <row r="527" spans="1:1" ht="15">
      <c r="A527" s="53" t="s">
        <v>782</v>
      </c>
    </row>
    <row r="528" spans="1:1">
      <c r="A528" s="12" t="s">
        <v>783</v>
      </c>
    </row>
    <row r="529" spans="1:1" ht="5.0999999999999996" customHeight="1">
      <c r="A529" s="66"/>
    </row>
    <row r="530" spans="1:1" ht="15" customHeight="1">
      <c r="A530" s="48" t="s">
        <v>784</v>
      </c>
    </row>
    <row r="531" spans="1:1" ht="12.95" customHeight="1">
      <c r="A531" s="12" t="s">
        <v>73</v>
      </c>
    </row>
    <row r="532" spans="1:1" ht="5.0999999999999996" customHeight="1">
      <c r="A532" s="66"/>
    </row>
    <row r="533" spans="1:1" ht="15" customHeight="1">
      <c r="A533" s="48" t="s">
        <v>204</v>
      </c>
    </row>
    <row r="534" spans="1:1" ht="12.95" customHeight="1">
      <c r="A534" s="12" t="s">
        <v>75</v>
      </c>
    </row>
    <row r="535" spans="1:1" ht="5.0999999999999996" customHeight="1">
      <c r="A535" s="66"/>
    </row>
    <row r="536" spans="1:1" ht="18" customHeight="1">
      <c r="A536" s="53" t="s">
        <v>205</v>
      </c>
    </row>
    <row r="537" spans="1:1">
      <c r="A537" s="12" t="s">
        <v>206</v>
      </c>
    </row>
    <row r="538" spans="1:1" ht="5.0999999999999996" customHeight="1">
      <c r="A538" s="66"/>
    </row>
    <row r="539" spans="1:1" ht="18" customHeight="1">
      <c r="A539" s="49" t="s">
        <v>207</v>
      </c>
    </row>
    <row r="540" spans="1:1" ht="12.95" customHeight="1">
      <c r="A540" s="12" t="s">
        <v>79</v>
      </c>
    </row>
    <row r="541" spans="1:1" ht="5.0999999999999996" customHeight="1" thickBot="1">
      <c r="A541" s="96"/>
    </row>
    <row r="542" spans="1:1" ht="18" customHeight="1">
      <c r="A542" s="51" t="s">
        <v>595</v>
      </c>
    </row>
    <row r="543" spans="1:1" ht="13.5" thickBot="1">
      <c r="A543" s="95" t="s">
        <v>633</v>
      </c>
    </row>
    <row r="545" spans="1:1">
      <c r="A545" s="42" t="s">
        <v>594</v>
      </c>
    </row>
  </sheetData>
  <sheetProtection password="CC61" sheet="1" objects="1" scenarios="1"/>
  <phoneticPr fontId="0" type="noConversion"/>
  <pageMargins left="0.9055118110236221" right="0.35433070866141736" top="0.9055118110236221" bottom="1.1417322834645669" header="0.31496062992125984" footer="0.47244094488188981"/>
  <pageSetup paperSize="9" scale="81" orientation="portrait" horizontalDpi="300" verticalDpi="300" r:id="rId1"/>
  <headerFooter alignWithMargins="0">
    <oddHeader>&amp;RPříloha č.2 k vyhlášce č.     /</oddHeader>
    <oddFooter>Strana &amp;P</oddFooter>
  </headerFooter>
  <rowBreaks count="6" manualBreakCount="6">
    <brk id="69" man="1"/>
    <brk id="137" man="1"/>
    <brk id="281" man="1"/>
    <brk id="342" man="1"/>
    <brk id="402" man="1"/>
    <brk id="470" man="1"/>
  </rowBreaks>
</worksheet>
</file>

<file path=xl/worksheets/sheet6.xml><?xml version="1.0" encoding="utf-8"?>
<worksheet xmlns="http://schemas.openxmlformats.org/spreadsheetml/2006/main" xmlns:r="http://schemas.openxmlformats.org/officeDocument/2006/relationships">
  <dimension ref="A1:N59"/>
  <sheetViews>
    <sheetView tabSelected="1" workbookViewId="0">
      <selection activeCell="C1" sqref="C1:L1"/>
    </sheetView>
  </sheetViews>
  <sheetFormatPr defaultRowHeight="12.75"/>
  <cols>
    <col min="1" max="1" width="4.7109375" customWidth="1"/>
    <col min="2" max="2" width="22.7109375" customWidth="1"/>
    <col min="3" max="3" width="7" customWidth="1"/>
    <col min="4" max="4" width="6.5703125" customWidth="1"/>
    <col min="5" max="5" width="3" customWidth="1"/>
    <col min="6" max="6" width="7.42578125" customWidth="1"/>
    <col min="7" max="7" width="7.7109375" customWidth="1"/>
    <col min="8" max="8" width="2.42578125" customWidth="1"/>
    <col min="9" max="9" width="5.140625" customWidth="1"/>
    <col min="10" max="10" width="5.42578125" customWidth="1"/>
    <col min="11" max="11" width="4.140625" customWidth="1"/>
    <col min="12" max="12" width="9.28515625" customWidth="1"/>
    <col min="13" max="14" width="9.140625" hidden="1" customWidth="1"/>
  </cols>
  <sheetData>
    <row r="1" spans="1:12" ht="51" customHeight="1" thickBot="1">
      <c r="A1" s="180" t="s">
        <v>639</v>
      </c>
      <c r="B1" s="181"/>
      <c r="C1" s="182" t="s">
        <v>958</v>
      </c>
      <c r="D1" s="182"/>
      <c r="E1" s="182"/>
      <c r="F1" s="182"/>
      <c r="G1" s="182"/>
      <c r="H1" s="182"/>
      <c r="I1" s="182"/>
      <c r="J1" s="182"/>
      <c r="K1" s="182"/>
      <c r="L1" s="183"/>
    </row>
    <row r="2" spans="1:12" ht="5.25" customHeight="1" thickBot="1"/>
    <row r="3" spans="1:12" ht="20.25" thickBot="1">
      <c r="A3" s="142" t="s">
        <v>847</v>
      </c>
      <c r="B3" s="254" t="s">
        <v>21</v>
      </c>
      <c r="C3" s="255"/>
      <c r="D3" s="255"/>
      <c r="E3" s="255"/>
      <c r="F3" s="255"/>
      <c r="G3" s="255"/>
      <c r="H3" s="255"/>
      <c r="I3" s="279"/>
      <c r="J3" s="279"/>
      <c r="K3" s="279"/>
      <c r="L3" s="280"/>
    </row>
    <row r="4" spans="1:12" ht="15.75">
      <c r="A4" s="145" t="s">
        <v>848</v>
      </c>
      <c r="B4" s="143" t="s">
        <v>22</v>
      </c>
      <c r="C4" s="281"/>
      <c r="D4" s="282"/>
      <c r="E4" s="282"/>
      <c r="F4" s="282"/>
      <c r="G4" s="282"/>
      <c r="H4" s="282"/>
      <c r="I4" s="283"/>
      <c r="J4" s="283"/>
      <c r="K4" s="283"/>
      <c r="L4" s="284"/>
    </row>
    <row r="5" spans="1:12" ht="16.5" thickBot="1">
      <c r="A5" s="137" t="s">
        <v>849</v>
      </c>
      <c r="B5" s="138" t="s">
        <v>23</v>
      </c>
      <c r="C5" s="285"/>
      <c r="D5" s="286"/>
      <c r="E5" s="286"/>
      <c r="F5" s="286"/>
      <c r="G5" s="286"/>
      <c r="H5" s="286"/>
      <c r="I5" s="287"/>
      <c r="J5" s="287"/>
      <c r="K5" s="287"/>
      <c r="L5" s="288"/>
    </row>
    <row r="6" spans="1:12" ht="3" customHeight="1" thickBot="1">
      <c r="A6" s="187"/>
      <c r="B6" s="289"/>
      <c r="C6" s="290"/>
      <c r="D6" s="290"/>
      <c r="E6" s="291"/>
      <c r="F6" s="291"/>
      <c r="G6" s="291"/>
      <c r="H6" s="291"/>
      <c r="I6" s="291"/>
      <c r="J6" s="291"/>
      <c r="K6" s="291"/>
      <c r="L6" s="291"/>
    </row>
    <row r="7" spans="1:12" ht="20.25" thickBot="1">
      <c r="A7" s="142" t="s">
        <v>850</v>
      </c>
      <c r="B7" s="254" t="s">
        <v>865</v>
      </c>
      <c r="C7" s="255"/>
      <c r="D7" s="255"/>
      <c r="E7" s="255"/>
      <c r="F7" s="255"/>
      <c r="G7" s="255"/>
      <c r="H7" s="255"/>
      <c r="I7" s="279"/>
      <c r="J7" s="279"/>
      <c r="K7" s="279"/>
      <c r="L7" s="280"/>
    </row>
    <row r="8" spans="1:12" ht="15.75">
      <c r="A8" s="132" t="s">
        <v>851</v>
      </c>
      <c r="B8" s="143" t="s">
        <v>24</v>
      </c>
      <c r="C8" s="257"/>
      <c r="D8" s="257"/>
      <c r="E8" s="257"/>
      <c r="F8" s="257"/>
      <c r="G8" s="257"/>
      <c r="H8" s="257"/>
      <c r="I8" s="257"/>
      <c r="J8" s="257"/>
      <c r="K8" s="257"/>
      <c r="L8" s="258"/>
    </row>
    <row r="9" spans="1:12" ht="31.5">
      <c r="A9" s="137" t="s">
        <v>852</v>
      </c>
      <c r="B9" s="138" t="s">
        <v>813</v>
      </c>
      <c r="C9" s="238"/>
      <c r="D9" s="238"/>
      <c r="E9" s="238"/>
      <c r="F9" s="238"/>
      <c r="G9" s="238"/>
      <c r="H9" s="238"/>
      <c r="I9" s="238"/>
      <c r="J9" s="238"/>
      <c r="K9" s="238"/>
      <c r="L9" s="244"/>
    </row>
    <row r="10" spans="1:12" ht="15.75">
      <c r="A10" s="262" t="s">
        <v>853</v>
      </c>
      <c r="B10" s="269" t="s">
        <v>866</v>
      </c>
      <c r="C10" s="147" t="s">
        <v>867</v>
      </c>
      <c r="D10" s="238"/>
      <c r="E10" s="238"/>
      <c r="F10" s="238"/>
      <c r="G10" s="239"/>
      <c r="H10" s="239"/>
      <c r="I10" s="239"/>
      <c r="J10" s="147" t="s">
        <v>868</v>
      </c>
      <c r="K10" s="238"/>
      <c r="L10" s="244"/>
    </row>
    <row r="11" spans="1:12" ht="15.75">
      <c r="A11" s="263"/>
      <c r="B11" s="270"/>
      <c r="C11" s="147" t="s">
        <v>869</v>
      </c>
      <c r="D11" s="238"/>
      <c r="E11" s="238"/>
      <c r="F11" s="238"/>
      <c r="G11" s="239"/>
      <c r="H11" s="239"/>
      <c r="I11" s="239"/>
      <c r="J11" s="147" t="s">
        <v>870</v>
      </c>
      <c r="K11" s="238"/>
      <c r="L11" s="244"/>
    </row>
    <row r="12" spans="1:12" ht="15.75">
      <c r="A12" s="263"/>
      <c r="B12" s="270"/>
      <c r="C12" s="147" t="s">
        <v>871</v>
      </c>
      <c r="D12" s="246"/>
      <c r="E12" s="224"/>
      <c r="F12" s="272"/>
      <c r="G12" s="272"/>
      <c r="H12" s="273"/>
      <c r="I12" s="147" t="s">
        <v>872</v>
      </c>
      <c r="J12" s="274"/>
      <c r="K12" s="224"/>
      <c r="L12" s="225"/>
    </row>
    <row r="13" spans="1:12" ht="15.75">
      <c r="A13" s="268"/>
      <c r="B13" s="271"/>
      <c r="C13" s="147" t="s">
        <v>873</v>
      </c>
      <c r="D13" s="275"/>
      <c r="E13" s="276"/>
      <c r="F13" s="276"/>
      <c r="G13" s="276"/>
      <c r="H13" s="276"/>
      <c r="I13" s="277"/>
      <c r="J13" s="277"/>
      <c r="K13" s="277"/>
      <c r="L13" s="278"/>
    </row>
    <row r="14" spans="1:12" ht="15.75">
      <c r="A14" s="137" t="s">
        <v>874</v>
      </c>
      <c r="B14" s="138" t="s">
        <v>163</v>
      </c>
      <c r="C14" s="238"/>
      <c r="D14" s="238"/>
      <c r="E14" s="238"/>
      <c r="F14" s="238"/>
      <c r="G14" s="238"/>
      <c r="H14" s="238"/>
      <c r="I14" s="238"/>
      <c r="J14" s="239"/>
      <c r="K14" s="239"/>
      <c r="L14" s="259"/>
    </row>
    <row r="15" spans="1:12" ht="34.5" customHeight="1">
      <c r="A15" s="137" t="s">
        <v>28</v>
      </c>
      <c r="B15" s="138" t="s">
        <v>814</v>
      </c>
      <c r="C15" s="240"/>
      <c r="D15" s="240"/>
      <c r="E15" s="240"/>
      <c r="F15" s="240"/>
      <c r="G15" s="240"/>
      <c r="H15" s="240"/>
      <c r="I15" s="240"/>
      <c r="J15" s="260"/>
      <c r="K15" s="260"/>
      <c r="L15" s="261"/>
    </row>
    <row r="16" spans="1:12" ht="30.75" customHeight="1">
      <c r="A16" s="144" t="s">
        <v>875</v>
      </c>
      <c r="B16" s="138" t="s">
        <v>815</v>
      </c>
      <c r="C16" s="240"/>
      <c r="D16" s="240"/>
      <c r="E16" s="240"/>
      <c r="F16" s="240"/>
      <c r="G16" s="240"/>
      <c r="H16" s="240"/>
      <c r="I16" s="240"/>
      <c r="J16" s="260"/>
      <c r="K16" s="260"/>
      <c r="L16" s="261"/>
    </row>
    <row r="17" spans="1:12" ht="16.5" customHeight="1">
      <c r="A17" s="262" t="s">
        <v>29</v>
      </c>
      <c r="B17" s="236" t="s">
        <v>876</v>
      </c>
      <c r="C17" s="264"/>
      <c r="D17" s="264"/>
      <c r="E17" s="264"/>
      <c r="F17" s="264"/>
      <c r="G17" s="264"/>
      <c r="H17" s="264"/>
      <c r="I17" s="264"/>
      <c r="J17" s="264"/>
      <c r="K17" s="264"/>
      <c r="L17" s="265"/>
    </row>
    <row r="18" spans="1:12">
      <c r="A18" s="263"/>
      <c r="B18" s="266" t="s">
        <v>959</v>
      </c>
      <c r="C18" s="267"/>
      <c r="D18" s="267"/>
      <c r="E18" s="267"/>
      <c r="F18" s="267"/>
      <c r="G18" s="267"/>
      <c r="H18" s="267"/>
      <c r="I18" s="267"/>
      <c r="J18" s="267"/>
      <c r="K18" s="267"/>
      <c r="L18" s="267"/>
    </row>
    <row r="19" spans="1:12">
      <c r="A19" s="263"/>
      <c r="B19" s="266"/>
      <c r="C19" s="267"/>
      <c r="D19" s="267"/>
      <c r="E19" s="267"/>
      <c r="F19" s="267"/>
      <c r="G19" s="267"/>
      <c r="H19" s="267"/>
      <c r="I19" s="267"/>
      <c r="J19" s="267"/>
      <c r="K19" s="267"/>
      <c r="L19" s="267"/>
    </row>
    <row r="20" spans="1:12">
      <c r="A20" s="263"/>
      <c r="B20" s="266"/>
      <c r="C20" s="267"/>
      <c r="D20" s="267"/>
      <c r="E20" s="267"/>
      <c r="F20" s="267"/>
      <c r="G20" s="267"/>
      <c r="H20" s="267"/>
      <c r="I20" s="267"/>
      <c r="J20" s="267"/>
      <c r="K20" s="267"/>
      <c r="L20" s="267"/>
    </row>
    <row r="21" spans="1:12">
      <c r="A21" s="263"/>
      <c r="B21" s="266"/>
      <c r="C21" s="267"/>
      <c r="D21" s="267"/>
      <c r="E21" s="267"/>
      <c r="F21" s="267"/>
      <c r="G21" s="267"/>
      <c r="H21" s="267"/>
      <c r="I21" s="267"/>
      <c r="J21" s="267"/>
      <c r="K21" s="267"/>
      <c r="L21" s="267"/>
    </row>
    <row r="22" spans="1:12">
      <c r="A22" s="263"/>
      <c r="B22" s="266" t="s">
        <v>960</v>
      </c>
      <c r="C22" s="267"/>
      <c r="D22" s="267"/>
      <c r="E22" s="267"/>
      <c r="F22" s="267"/>
      <c r="G22" s="267"/>
      <c r="H22" s="267"/>
      <c r="I22" s="267"/>
      <c r="J22" s="267"/>
      <c r="K22" s="267"/>
      <c r="L22" s="267"/>
    </row>
    <row r="23" spans="1:12">
      <c r="A23" s="263"/>
      <c r="B23" s="266"/>
      <c r="C23" s="267"/>
      <c r="D23" s="267"/>
      <c r="E23" s="267"/>
      <c r="F23" s="267"/>
      <c r="G23" s="267"/>
      <c r="H23" s="267"/>
      <c r="I23" s="267"/>
      <c r="J23" s="267"/>
      <c r="K23" s="267"/>
      <c r="L23" s="267"/>
    </row>
    <row r="24" spans="1:12">
      <c r="A24" s="263"/>
      <c r="B24" s="266"/>
      <c r="C24" s="267"/>
      <c r="D24" s="267"/>
      <c r="E24" s="267"/>
      <c r="F24" s="267"/>
      <c r="G24" s="267"/>
      <c r="H24" s="267"/>
      <c r="I24" s="267"/>
      <c r="J24" s="267"/>
      <c r="K24" s="267"/>
      <c r="L24" s="267"/>
    </row>
    <row r="25" spans="1:12">
      <c r="A25" s="263"/>
      <c r="B25" s="266"/>
      <c r="C25" s="267"/>
      <c r="D25" s="267"/>
      <c r="E25" s="267"/>
      <c r="F25" s="267"/>
      <c r="G25" s="267"/>
      <c r="H25" s="267"/>
      <c r="I25" s="267"/>
      <c r="J25" s="267"/>
      <c r="K25" s="267"/>
      <c r="L25" s="267"/>
    </row>
    <row r="26" spans="1:12">
      <c r="A26" s="263"/>
      <c r="B26" s="266"/>
      <c r="C26" s="267"/>
      <c r="D26" s="267"/>
      <c r="E26" s="267"/>
      <c r="F26" s="267"/>
      <c r="G26" s="267"/>
      <c r="H26" s="267"/>
      <c r="I26" s="267"/>
      <c r="J26" s="267"/>
      <c r="K26" s="267"/>
      <c r="L26" s="267"/>
    </row>
    <row r="27" spans="1:12">
      <c r="A27" s="263"/>
      <c r="B27" s="266"/>
      <c r="C27" s="267"/>
      <c r="D27" s="267"/>
      <c r="E27" s="267"/>
      <c r="F27" s="267"/>
      <c r="G27" s="267"/>
      <c r="H27" s="267"/>
      <c r="I27" s="267"/>
      <c r="J27" s="267"/>
      <c r="K27" s="267"/>
      <c r="L27" s="267"/>
    </row>
    <row r="28" spans="1:12" ht="22.5" customHeight="1">
      <c r="A28" s="263"/>
      <c r="B28" s="152" t="s">
        <v>27</v>
      </c>
      <c r="C28" s="267"/>
      <c r="D28" s="267"/>
      <c r="E28" s="267"/>
      <c r="F28" s="267"/>
      <c r="G28" s="267"/>
      <c r="H28" s="267"/>
      <c r="I28" s="267"/>
      <c r="J28" s="267"/>
      <c r="K28" s="267"/>
      <c r="L28" s="267"/>
    </row>
    <row r="29" spans="1:12" ht="16.5" thickBot="1">
      <c r="A29" s="198"/>
      <c r="B29" s="248" t="s">
        <v>13</v>
      </c>
      <c r="C29" s="206"/>
      <c r="D29" s="249"/>
      <c r="E29" s="250"/>
      <c r="F29" s="250"/>
      <c r="G29" s="250"/>
      <c r="H29" s="250"/>
      <c r="I29" s="250"/>
      <c r="J29" s="250"/>
      <c r="K29" s="250"/>
      <c r="L29" s="251"/>
    </row>
    <row r="30" spans="1:12" ht="3.75" customHeight="1" thickBot="1">
      <c r="A30" s="252"/>
      <c r="B30" s="253"/>
      <c r="C30" s="253"/>
      <c r="D30" s="253"/>
      <c r="E30" s="253"/>
      <c r="F30" s="253"/>
      <c r="G30" s="253"/>
      <c r="H30" s="253"/>
      <c r="I30" s="253"/>
      <c r="J30" s="253"/>
      <c r="K30" s="253"/>
      <c r="L30" s="253"/>
    </row>
    <row r="31" spans="1:12" ht="20.25" thickBot="1">
      <c r="A31" s="142" t="s">
        <v>854</v>
      </c>
      <c r="B31" s="254" t="s">
        <v>877</v>
      </c>
      <c r="C31" s="255"/>
      <c r="D31" s="255"/>
      <c r="E31" s="255"/>
      <c r="F31" s="255"/>
      <c r="G31" s="255"/>
      <c r="H31" s="255"/>
      <c r="I31" s="255"/>
      <c r="J31" s="255"/>
      <c r="K31" s="255"/>
      <c r="L31" s="256"/>
    </row>
    <row r="32" spans="1:12" ht="15.75">
      <c r="A32" s="145" t="s">
        <v>855</v>
      </c>
      <c r="B32" s="143" t="s">
        <v>878</v>
      </c>
      <c r="C32" s="257"/>
      <c r="D32" s="257"/>
      <c r="E32" s="257"/>
      <c r="F32" s="257"/>
      <c r="G32" s="257"/>
      <c r="H32" s="257"/>
      <c r="I32" s="257"/>
      <c r="J32" s="257"/>
      <c r="K32" s="257"/>
      <c r="L32" s="258"/>
    </row>
    <row r="33" spans="1:12" ht="15.75">
      <c r="A33" s="137" t="s">
        <v>856</v>
      </c>
      <c r="B33" s="138" t="s">
        <v>879</v>
      </c>
      <c r="C33" s="240"/>
      <c r="D33" s="240"/>
      <c r="E33" s="240"/>
      <c r="F33" s="240"/>
      <c r="G33" s="240"/>
      <c r="H33" s="240"/>
      <c r="I33" s="240"/>
      <c r="J33" s="240"/>
      <c r="K33" s="240"/>
      <c r="L33" s="241"/>
    </row>
    <row r="34" spans="1:12" ht="48" customHeight="1">
      <c r="A34" s="137" t="s">
        <v>857</v>
      </c>
      <c r="B34" s="138" t="s">
        <v>803</v>
      </c>
      <c r="C34" s="240"/>
      <c r="D34" s="240"/>
      <c r="E34" s="240"/>
      <c r="F34" s="240"/>
      <c r="G34" s="240"/>
      <c r="H34" s="240"/>
      <c r="I34" s="240"/>
      <c r="J34" s="240"/>
      <c r="K34" s="240"/>
      <c r="L34" s="241"/>
    </row>
    <row r="35" spans="1:12" ht="31.5">
      <c r="A35" s="137" t="s">
        <v>858</v>
      </c>
      <c r="B35" s="138" t="s">
        <v>888</v>
      </c>
      <c r="C35" s="240"/>
      <c r="D35" s="240"/>
      <c r="E35" s="240"/>
      <c r="F35" s="240"/>
      <c r="G35" s="240"/>
      <c r="H35" s="240"/>
      <c r="I35" s="240"/>
      <c r="J35" s="240"/>
      <c r="K35" s="240"/>
      <c r="L35" s="241"/>
    </row>
    <row r="36" spans="1:12" ht="47.25">
      <c r="A36" s="137" t="s">
        <v>859</v>
      </c>
      <c r="B36" s="138" t="s">
        <v>802</v>
      </c>
      <c r="C36" s="240"/>
      <c r="D36" s="240"/>
      <c r="E36" s="240"/>
      <c r="F36" s="240"/>
      <c r="G36" s="240"/>
      <c r="H36" s="240"/>
      <c r="I36" s="240"/>
      <c r="J36" s="240"/>
      <c r="K36" s="240"/>
      <c r="L36" s="241"/>
    </row>
    <row r="37" spans="1:12" ht="15.75">
      <c r="A37" s="208" t="s">
        <v>860</v>
      </c>
      <c r="B37" s="236" t="s">
        <v>889</v>
      </c>
      <c r="C37" s="243" t="s">
        <v>890</v>
      </c>
      <c r="D37" s="243"/>
      <c r="E37" s="243"/>
      <c r="F37" s="238"/>
      <c r="G37" s="238"/>
      <c r="H37" s="238"/>
      <c r="I37" s="238"/>
      <c r="J37" s="238"/>
      <c r="K37" s="238"/>
      <c r="L37" s="244"/>
    </row>
    <row r="38" spans="1:12" ht="15.75">
      <c r="A38" s="208"/>
      <c r="B38" s="242"/>
      <c r="C38" s="245" t="s">
        <v>891</v>
      </c>
      <c r="D38" s="245"/>
      <c r="E38" s="245"/>
      <c r="F38" s="240"/>
      <c r="G38" s="240"/>
      <c r="H38" s="240"/>
      <c r="I38" s="240"/>
      <c r="J38" s="240"/>
      <c r="K38" s="240"/>
      <c r="L38" s="241"/>
    </row>
    <row r="39" spans="1:12" ht="15.75">
      <c r="A39" s="208"/>
      <c r="B39" s="242"/>
      <c r="C39" s="147" t="s">
        <v>892</v>
      </c>
      <c r="D39" s="246"/>
      <c r="E39" s="224"/>
      <c r="F39" s="247"/>
      <c r="G39" s="147" t="s">
        <v>873</v>
      </c>
      <c r="H39" s="223"/>
      <c r="I39" s="224"/>
      <c r="J39" s="224"/>
      <c r="K39" s="224"/>
      <c r="L39" s="225"/>
    </row>
    <row r="40" spans="1:12" ht="27.75" thickBot="1">
      <c r="A40" s="139" t="s">
        <v>880</v>
      </c>
      <c r="B40" s="140" t="s">
        <v>893</v>
      </c>
      <c r="C40" s="226"/>
      <c r="D40" s="226"/>
      <c r="E40" s="226"/>
      <c r="F40" s="226"/>
      <c r="G40" s="226"/>
      <c r="H40" s="226"/>
      <c r="I40" s="226"/>
      <c r="J40" s="226"/>
      <c r="K40" s="226"/>
      <c r="L40" s="227"/>
    </row>
    <row r="41" spans="1:12" ht="4.5" customHeight="1" thickBot="1">
      <c r="A41" s="228"/>
      <c r="B41" s="229"/>
      <c r="C41" s="230"/>
      <c r="D41" s="230"/>
      <c r="E41" s="230"/>
      <c r="F41" s="230"/>
      <c r="G41" s="230"/>
      <c r="H41" s="230"/>
      <c r="I41" s="230"/>
      <c r="J41" s="230"/>
      <c r="K41" s="230"/>
      <c r="L41" s="230"/>
    </row>
    <row r="42" spans="1:12" ht="15.75">
      <c r="A42" s="163" t="s">
        <v>861</v>
      </c>
      <c r="B42" s="231" t="s">
        <v>881</v>
      </c>
      <c r="C42" s="232"/>
      <c r="D42" s="232"/>
      <c r="E42" s="232"/>
      <c r="F42" s="232"/>
      <c r="G42" s="232"/>
      <c r="H42" s="232"/>
      <c r="I42" s="233"/>
      <c r="J42" s="234"/>
      <c r="K42" s="235"/>
      <c r="L42" s="164" t="s">
        <v>894</v>
      </c>
    </row>
    <row r="43" spans="1:12" ht="15.75">
      <c r="A43" s="137" t="s">
        <v>862</v>
      </c>
      <c r="B43" s="236" t="s">
        <v>816</v>
      </c>
      <c r="C43" s="237"/>
      <c r="D43" s="237"/>
      <c r="E43" s="237"/>
      <c r="F43" s="237"/>
      <c r="G43" s="237"/>
      <c r="H43" s="237"/>
      <c r="I43" s="238"/>
      <c r="J43" s="238"/>
      <c r="K43" s="239"/>
      <c r="L43" s="148" t="s">
        <v>894</v>
      </c>
    </row>
    <row r="44" spans="1:12" ht="15.75">
      <c r="A44" s="208"/>
      <c r="B44" s="209" t="s">
        <v>885</v>
      </c>
      <c r="C44" s="210"/>
      <c r="D44" s="210"/>
      <c r="E44" s="210"/>
      <c r="F44" s="210"/>
      <c r="G44" s="210"/>
      <c r="H44" s="211"/>
      <c r="I44" s="212"/>
      <c r="J44" s="210"/>
      <c r="K44" s="211"/>
      <c r="L44" s="148" t="s">
        <v>894</v>
      </c>
    </row>
    <row r="45" spans="1:12" ht="15.75">
      <c r="A45" s="208"/>
      <c r="B45" s="209" t="s">
        <v>886</v>
      </c>
      <c r="C45" s="213"/>
      <c r="D45" s="213"/>
      <c r="E45" s="213"/>
      <c r="F45" s="213"/>
      <c r="G45" s="213"/>
      <c r="H45" s="213"/>
      <c r="I45" s="214"/>
      <c r="J45" s="215"/>
      <c r="K45" s="216"/>
      <c r="L45" s="148" t="s">
        <v>894</v>
      </c>
    </row>
    <row r="46" spans="1:12" ht="16.5" thickBot="1">
      <c r="A46" s="139" t="s">
        <v>882</v>
      </c>
      <c r="B46" s="217" t="s">
        <v>883</v>
      </c>
      <c r="C46" s="218"/>
      <c r="D46" s="218"/>
      <c r="E46" s="218"/>
      <c r="F46" s="218"/>
      <c r="G46" s="218"/>
      <c r="H46" s="219"/>
      <c r="I46" s="220"/>
      <c r="J46" s="221"/>
      <c r="K46" s="222"/>
      <c r="L46" s="156" t="s">
        <v>884</v>
      </c>
    </row>
    <row r="47" spans="1:12" ht="3.75" customHeight="1" thickBot="1">
      <c r="A47" s="157"/>
      <c r="B47" s="158"/>
      <c r="C47" s="159"/>
      <c r="D47" s="159"/>
      <c r="E47" s="159"/>
      <c r="F47" s="159"/>
      <c r="G47" s="159"/>
      <c r="H47" s="159"/>
      <c r="I47" s="160"/>
      <c r="J47" s="161"/>
      <c r="K47" s="161"/>
      <c r="L47" s="162"/>
    </row>
    <row r="48" spans="1:12" ht="20.25" thickBot="1">
      <c r="A48" s="142" t="s">
        <v>863</v>
      </c>
      <c r="B48" s="184" t="s">
        <v>895</v>
      </c>
      <c r="C48" s="185"/>
      <c r="D48" s="185"/>
      <c r="E48" s="185"/>
      <c r="F48" s="185"/>
      <c r="G48" s="185"/>
      <c r="H48" s="185"/>
      <c r="I48" s="185"/>
      <c r="J48" s="185"/>
      <c r="K48" s="185"/>
      <c r="L48" s="186"/>
    </row>
    <row r="49" spans="1:12" ht="15.75">
      <c r="A49" s="196"/>
      <c r="B49" s="199" t="s">
        <v>896</v>
      </c>
      <c r="C49" s="200"/>
      <c r="D49" s="200"/>
      <c r="E49" s="200"/>
      <c r="F49" s="200"/>
      <c r="G49" s="200"/>
      <c r="H49" s="200"/>
      <c r="I49" s="200"/>
      <c r="J49" s="200"/>
      <c r="K49" s="200"/>
      <c r="L49" s="201"/>
    </row>
    <row r="50" spans="1:12" ht="15.75">
      <c r="A50" s="197"/>
      <c r="B50" s="202" t="s">
        <v>25</v>
      </c>
      <c r="C50" s="203"/>
      <c r="D50" s="203"/>
      <c r="E50" s="203"/>
      <c r="F50" s="203"/>
      <c r="G50" s="203"/>
      <c r="H50" s="203"/>
      <c r="I50" s="203"/>
      <c r="J50" s="203"/>
      <c r="K50" s="203"/>
      <c r="L50" s="204"/>
    </row>
    <row r="51" spans="1:12" ht="34.5" customHeight="1">
      <c r="A51" s="197"/>
      <c r="B51" s="202" t="s">
        <v>897</v>
      </c>
      <c r="C51" s="203"/>
      <c r="D51" s="203"/>
      <c r="E51" s="203"/>
      <c r="F51" s="203"/>
      <c r="G51" s="203"/>
      <c r="H51" s="203"/>
      <c r="I51" s="203"/>
      <c r="J51" s="203"/>
      <c r="K51" s="203"/>
      <c r="L51" s="204"/>
    </row>
    <row r="52" spans="1:12" ht="15.75">
      <c r="A52" s="197"/>
      <c r="B52" s="202" t="s">
        <v>898</v>
      </c>
      <c r="C52" s="203"/>
      <c r="D52" s="203"/>
      <c r="E52" s="203"/>
      <c r="F52" s="203"/>
      <c r="G52" s="203"/>
      <c r="H52" s="203"/>
      <c r="I52" s="203"/>
      <c r="J52" s="203"/>
      <c r="K52" s="203"/>
      <c r="L52" s="204"/>
    </row>
    <row r="53" spans="1:12" ht="15.75">
      <c r="A53" s="197"/>
      <c r="B53" s="202" t="s">
        <v>899</v>
      </c>
      <c r="C53" s="203"/>
      <c r="D53" s="203"/>
      <c r="E53" s="203"/>
      <c r="F53" s="203"/>
      <c r="G53" s="203"/>
      <c r="H53" s="203"/>
      <c r="I53" s="203"/>
      <c r="J53" s="203"/>
      <c r="K53" s="203"/>
      <c r="L53" s="204"/>
    </row>
    <row r="54" spans="1:12" ht="31.5" customHeight="1" thickBot="1">
      <c r="A54" s="198"/>
      <c r="B54" s="205" t="s">
        <v>26</v>
      </c>
      <c r="C54" s="206"/>
      <c r="D54" s="206"/>
      <c r="E54" s="206"/>
      <c r="F54" s="206"/>
      <c r="G54" s="206"/>
      <c r="H54" s="206"/>
      <c r="I54" s="206"/>
      <c r="J54" s="206"/>
      <c r="K54" s="206"/>
      <c r="L54" s="207"/>
    </row>
    <row r="55" spans="1:12" ht="3.75" customHeight="1" thickBot="1">
      <c r="A55" s="153"/>
      <c r="B55" s="154"/>
      <c r="C55" s="155"/>
      <c r="D55" s="155"/>
      <c r="E55" s="155"/>
      <c r="F55" s="155"/>
      <c r="G55" s="155"/>
      <c r="H55" s="155"/>
      <c r="I55" s="155"/>
      <c r="J55" s="155"/>
      <c r="K55" s="155"/>
      <c r="L55" s="155"/>
    </row>
    <row r="56" spans="1:12" ht="36.75" customHeight="1" thickBot="1">
      <c r="A56" s="146" t="s">
        <v>10</v>
      </c>
      <c r="B56" s="184" t="s">
        <v>887</v>
      </c>
      <c r="C56" s="185"/>
      <c r="D56" s="185"/>
      <c r="E56" s="185"/>
      <c r="F56" s="185"/>
      <c r="G56" s="185"/>
      <c r="H56" s="185"/>
      <c r="I56" s="185"/>
      <c r="J56" s="185"/>
      <c r="K56" s="185"/>
      <c r="L56" s="186"/>
    </row>
    <row r="57" spans="1:12" ht="16.5" thickBot="1">
      <c r="A57" s="187"/>
      <c r="B57" s="187"/>
      <c r="C57" s="187"/>
      <c r="D57" s="187"/>
      <c r="E57" s="187"/>
      <c r="F57" s="187"/>
      <c r="G57" s="187"/>
      <c r="H57" s="187"/>
      <c r="I57" s="187"/>
      <c r="J57" s="187"/>
      <c r="K57" s="187"/>
      <c r="L57" s="187"/>
    </row>
    <row r="58" spans="1:12" ht="18" customHeight="1">
      <c r="A58" s="149" t="s">
        <v>900</v>
      </c>
      <c r="B58" s="188"/>
      <c r="C58" s="189"/>
      <c r="D58" s="189"/>
      <c r="E58" s="190"/>
      <c r="F58" s="191" t="s">
        <v>901</v>
      </c>
      <c r="G58" s="192"/>
      <c r="H58" s="193"/>
      <c r="I58" s="194"/>
      <c r="J58" s="194"/>
      <c r="K58" s="194"/>
      <c r="L58" s="195"/>
    </row>
    <row r="59" spans="1:12" ht="24" customHeight="1" thickBot="1">
      <c r="A59" s="150" t="s">
        <v>902</v>
      </c>
      <c r="B59" s="151"/>
      <c r="C59" s="172"/>
      <c r="D59" s="173"/>
      <c r="E59" s="174"/>
      <c r="F59" s="175" t="s">
        <v>903</v>
      </c>
      <c r="G59" s="176"/>
      <c r="H59" s="177"/>
      <c r="I59" s="178"/>
      <c r="J59" s="178"/>
      <c r="K59" s="178"/>
      <c r="L59" s="179"/>
    </row>
  </sheetData>
  <mergeCells count="74">
    <mergeCell ref="C8:L8"/>
    <mergeCell ref="B3:L3"/>
    <mergeCell ref="C4:L4"/>
    <mergeCell ref="C5:L5"/>
    <mergeCell ref="A6:L6"/>
    <mergeCell ref="B7:L7"/>
    <mergeCell ref="C9:L9"/>
    <mergeCell ref="A10:A13"/>
    <mergeCell ref="B10:B13"/>
    <mergeCell ref="D10:I10"/>
    <mergeCell ref="K10:L10"/>
    <mergeCell ref="D11:I11"/>
    <mergeCell ref="K11:L11"/>
    <mergeCell ref="D12:H12"/>
    <mergeCell ref="J12:L12"/>
    <mergeCell ref="D13:L13"/>
    <mergeCell ref="C33:L33"/>
    <mergeCell ref="C14:L14"/>
    <mergeCell ref="C15:L15"/>
    <mergeCell ref="C16:L16"/>
    <mergeCell ref="A17:A29"/>
    <mergeCell ref="B17:L17"/>
    <mergeCell ref="B18:B21"/>
    <mergeCell ref="C18:L21"/>
    <mergeCell ref="B22:B27"/>
    <mergeCell ref="C22:L27"/>
    <mergeCell ref="C28:L28"/>
    <mergeCell ref="B29:C29"/>
    <mergeCell ref="D29:L29"/>
    <mergeCell ref="A30:L30"/>
    <mergeCell ref="B31:L31"/>
    <mergeCell ref="C32:L32"/>
    <mergeCell ref="B43:H43"/>
    <mergeCell ref="I43:K43"/>
    <mergeCell ref="C34:L34"/>
    <mergeCell ref="C35:L35"/>
    <mergeCell ref="C36:L36"/>
    <mergeCell ref="B37:B39"/>
    <mergeCell ref="C37:E37"/>
    <mergeCell ref="F37:L37"/>
    <mergeCell ref="C38:E38"/>
    <mergeCell ref="F38:L38"/>
    <mergeCell ref="D39:F39"/>
    <mergeCell ref="H39:L39"/>
    <mergeCell ref="C40:L40"/>
    <mergeCell ref="A41:L41"/>
    <mergeCell ref="B42:H42"/>
    <mergeCell ref="I42:K42"/>
    <mergeCell ref="A37:A39"/>
    <mergeCell ref="B53:L53"/>
    <mergeCell ref="B54:L54"/>
    <mergeCell ref="A44:A45"/>
    <mergeCell ref="B44:H44"/>
    <mergeCell ref="I44:K44"/>
    <mergeCell ref="B45:H45"/>
    <mergeCell ref="I45:K45"/>
    <mergeCell ref="B46:H46"/>
    <mergeCell ref="I46:K46"/>
    <mergeCell ref="C59:E59"/>
    <mergeCell ref="F59:G59"/>
    <mergeCell ref="H59:L59"/>
    <mergeCell ref="A1:B1"/>
    <mergeCell ref="C1:L1"/>
    <mergeCell ref="B56:L56"/>
    <mergeCell ref="A57:L57"/>
    <mergeCell ref="B58:E58"/>
    <mergeCell ref="F58:G58"/>
    <mergeCell ref="H58:L58"/>
    <mergeCell ref="B48:L48"/>
    <mergeCell ref="A49:A54"/>
    <mergeCell ref="B49:L49"/>
    <mergeCell ref="B50:L50"/>
    <mergeCell ref="B51:L51"/>
    <mergeCell ref="B52:L52"/>
  </mergeCells>
  <phoneticPr fontId="35" type="noConversion"/>
  <pageMargins left="0.78740157499999996" right="0.78740157499999996" top="0.984251969" bottom="0.984251969" header="0.4921259845" footer="0.4921259845"/>
  <pageSetup paperSize="9" orientation="portrait" horizontalDpi="0" verticalDpi="0" r:id="rId1"/>
  <headerFooter alignWithMargins="0"/>
  <drawing r:id="rId2"/>
</worksheet>
</file>

<file path=xl/worksheets/sheet7.xml><?xml version="1.0" encoding="utf-8"?>
<worksheet xmlns="http://schemas.openxmlformats.org/spreadsheetml/2006/main" xmlns:r="http://schemas.openxmlformats.org/officeDocument/2006/relationships">
  <sheetPr codeName="List6"/>
  <dimension ref="B1:F26"/>
  <sheetViews>
    <sheetView topLeftCell="A2" workbookViewId="0">
      <selection activeCell="B2" sqref="B2:F2"/>
    </sheetView>
  </sheetViews>
  <sheetFormatPr defaultRowHeight="15.75"/>
  <cols>
    <col min="1" max="1" width="3.42578125" style="135" customWidth="1"/>
    <col min="2" max="2" width="4.5703125" style="133" customWidth="1"/>
    <col min="3" max="3" width="21.5703125" style="134" customWidth="1"/>
    <col min="4" max="4" width="34.7109375" style="135" customWidth="1"/>
    <col min="5" max="5" width="11.42578125" style="135" customWidth="1"/>
    <col min="6" max="6" width="11.140625" style="135" customWidth="1"/>
    <col min="7" max="16384" width="9.140625" style="135"/>
  </cols>
  <sheetData>
    <row r="1" spans="2:6" ht="16.5" hidden="1" thickBot="1"/>
    <row r="2" spans="2:6" ht="72" customHeight="1" thickBot="1">
      <c r="B2" s="180" t="s">
        <v>961</v>
      </c>
      <c r="C2" s="181"/>
      <c r="D2" s="181"/>
      <c r="E2" s="181"/>
      <c r="F2" s="292"/>
    </row>
    <row r="3" spans="2:6" ht="7.5" hidden="1" customHeight="1" thickBot="1"/>
    <row r="4" spans="2:6" ht="16.5" customHeight="1" thickBot="1">
      <c r="B4" s="166"/>
      <c r="C4" s="305" t="s">
        <v>864</v>
      </c>
      <c r="D4" s="306"/>
      <c r="E4" s="306"/>
      <c r="F4" s="307"/>
    </row>
    <row r="5" spans="2:6" ht="0.75" customHeight="1" thickBot="1">
      <c r="B5" s="136" t="s">
        <v>847</v>
      </c>
      <c r="C5" s="311"/>
      <c r="D5" s="312"/>
      <c r="E5" s="312"/>
      <c r="F5" s="313"/>
    </row>
    <row r="6" spans="2:6" ht="57" customHeight="1">
      <c r="B6" s="137"/>
      <c r="C6" s="308" t="s">
        <v>636</v>
      </c>
      <c r="D6" s="309"/>
      <c r="E6" s="309"/>
      <c r="F6" s="310"/>
    </row>
    <row r="7" spans="2:6" ht="63" customHeight="1">
      <c r="B7" s="137"/>
      <c r="C7" s="293" t="s">
        <v>962</v>
      </c>
      <c r="D7" s="294"/>
      <c r="E7" s="294"/>
      <c r="F7" s="295"/>
    </row>
    <row r="8" spans="2:6" ht="260.25" customHeight="1">
      <c r="B8" s="137"/>
      <c r="C8" s="314" t="s">
        <v>963</v>
      </c>
      <c r="D8" s="294"/>
      <c r="E8" s="294"/>
      <c r="F8" s="295"/>
    </row>
    <row r="9" spans="2:6" ht="33" customHeight="1">
      <c r="B9" s="137"/>
      <c r="C9" s="302" t="s">
        <v>32</v>
      </c>
      <c r="D9" s="303"/>
      <c r="E9" s="303"/>
      <c r="F9" s="304"/>
    </row>
    <row r="10" spans="2:6" ht="35.25" customHeight="1">
      <c r="B10" s="137"/>
      <c r="C10" s="293" t="s">
        <v>14</v>
      </c>
      <c r="D10" s="294"/>
      <c r="E10" s="294"/>
      <c r="F10" s="295"/>
    </row>
    <row r="11" spans="2:6" ht="36" customHeight="1">
      <c r="B11" s="137"/>
      <c r="C11" s="293" t="s">
        <v>964</v>
      </c>
      <c r="D11" s="294"/>
      <c r="E11" s="294"/>
      <c r="F11" s="295"/>
    </row>
    <row r="12" spans="2:6" ht="35.25" customHeight="1">
      <c r="B12" s="141"/>
      <c r="C12" s="293" t="s">
        <v>637</v>
      </c>
      <c r="D12" s="294"/>
      <c r="E12" s="294"/>
      <c r="F12" s="295"/>
    </row>
    <row r="13" spans="2:6" ht="35.25" customHeight="1">
      <c r="B13" s="141"/>
      <c r="C13" s="293" t="s">
        <v>11</v>
      </c>
      <c r="D13" s="294"/>
      <c r="E13" s="294"/>
      <c r="F13" s="295"/>
    </row>
    <row r="14" spans="2:6" ht="63" customHeight="1">
      <c r="B14" s="141"/>
      <c r="C14" s="293" t="s">
        <v>638</v>
      </c>
      <c r="D14" s="294"/>
      <c r="E14" s="294"/>
      <c r="F14" s="295"/>
    </row>
    <row r="15" spans="2:6" ht="21" customHeight="1">
      <c r="B15" s="141"/>
      <c r="C15" s="293" t="s">
        <v>15</v>
      </c>
      <c r="D15" s="294"/>
      <c r="E15" s="294"/>
      <c r="F15" s="295"/>
    </row>
    <row r="16" spans="2:6" ht="21" customHeight="1">
      <c r="B16" s="141"/>
      <c r="C16" s="293" t="s">
        <v>16</v>
      </c>
      <c r="D16" s="294"/>
      <c r="E16" s="294"/>
      <c r="F16" s="295"/>
    </row>
    <row r="17" spans="2:6" ht="19.5" customHeight="1">
      <c r="B17" s="141"/>
      <c r="C17" s="293" t="s">
        <v>17</v>
      </c>
      <c r="D17" s="294"/>
      <c r="E17" s="294"/>
      <c r="F17" s="295"/>
    </row>
    <row r="18" spans="2:6" ht="20.25" customHeight="1">
      <c r="B18" s="141"/>
      <c r="C18" s="293" t="s">
        <v>18</v>
      </c>
      <c r="D18" s="294"/>
      <c r="E18" s="294"/>
      <c r="F18" s="295"/>
    </row>
    <row r="19" spans="2:6" ht="49.5" customHeight="1">
      <c r="B19" s="141"/>
      <c r="C19" s="293" t="s">
        <v>12</v>
      </c>
      <c r="D19" s="294"/>
      <c r="E19" s="294"/>
      <c r="F19" s="295"/>
    </row>
    <row r="20" spans="2:6" ht="84.75" customHeight="1">
      <c r="B20" s="141"/>
      <c r="C20" s="293" t="s">
        <v>965</v>
      </c>
      <c r="D20" s="294"/>
      <c r="E20" s="294"/>
      <c r="F20" s="295"/>
    </row>
    <row r="21" spans="2:6" ht="51.75" customHeight="1">
      <c r="B21" s="137"/>
      <c r="C21" s="293" t="s">
        <v>19</v>
      </c>
      <c r="D21" s="294"/>
      <c r="E21" s="294"/>
      <c r="F21" s="295"/>
    </row>
    <row r="22" spans="2:6" ht="19.5" customHeight="1">
      <c r="B22" s="141"/>
      <c r="C22" s="293" t="s">
        <v>966</v>
      </c>
      <c r="D22" s="294"/>
      <c r="E22" s="294"/>
      <c r="F22" s="295"/>
    </row>
    <row r="23" spans="2:6" ht="42" customHeight="1">
      <c r="B23" s="141"/>
      <c r="C23" s="293" t="s">
        <v>967</v>
      </c>
      <c r="D23" s="294"/>
      <c r="E23" s="294"/>
      <c r="F23" s="295"/>
    </row>
    <row r="24" spans="2:6" ht="24" customHeight="1">
      <c r="B24" s="141"/>
      <c r="C24" s="296" t="s">
        <v>20</v>
      </c>
      <c r="D24" s="297"/>
      <c r="E24" s="297"/>
      <c r="F24" s="298"/>
    </row>
    <row r="25" spans="2:6" ht="50.25" customHeight="1" thickBot="1">
      <c r="B25" s="139"/>
      <c r="C25" s="299" t="s">
        <v>968</v>
      </c>
      <c r="D25" s="300"/>
      <c r="E25" s="300"/>
      <c r="F25" s="301"/>
    </row>
    <row r="26" spans="2:6">
      <c r="B26" s="165"/>
    </row>
  </sheetData>
  <mergeCells count="23">
    <mergeCell ref="C25:F25"/>
    <mergeCell ref="C22:F22"/>
    <mergeCell ref="C16:F16"/>
    <mergeCell ref="C9:F9"/>
    <mergeCell ref="C4:F4"/>
    <mergeCell ref="C11:F11"/>
    <mergeCell ref="C10:F10"/>
    <mergeCell ref="C6:F6"/>
    <mergeCell ref="C5:F5"/>
    <mergeCell ref="C7:F7"/>
    <mergeCell ref="C8:F8"/>
    <mergeCell ref="C23:F23"/>
    <mergeCell ref="C21:F21"/>
    <mergeCell ref="C17:F17"/>
    <mergeCell ref="C18:F18"/>
    <mergeCell ref="C24:F24"/>
    <mergeCell ref="B2:F2"/>
    <mergeCell ref="C19:F19"/>
    <mergeCell ref="C20:F20"/>
    <mergeCell ref="C12:F12"/>
    <mergeCell ref="C13:F13"/>
    <mergeCell ref="C14:F14"/>
    <mergeCell ref="C15:F15"/>
  </mergeCells>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dimension ref="A1:K32"/>
  <sheetViews>
    <sheetView workbookViewId="0">
      <selection sqref="A1:K1"/>
    </sheetView>
  </sheetViews>
  <sheetFormatPr defaultRowHeight="12.75"/>
  <cols>
    <col min="1" max="1" width="8.42578125" customWidth="1"/>
    <col min="2" max="2" width="7.7109375" customWidth="1"/>
    <col min="4" max="4" width="5.28515625" customWidth="1"/>
    <col min="5" max="5" width="7.5703125" customWidth="1"/>
    <col min="7" max="7" width="7.140625" customWidth="1"/>
    <col min="8" max="8" width="8.7109375" customWidth="1"/>
    <col min="9" max="9" width="5.85546875" customWidth="1"/>
    <col min="10" max="10" width="6.140625" customWidth="1"/>
    <col min="11" max="11" width="9.7109375" customWidth="1"/>
  </cols>
  <sheetData>
    <row r="1" spans="1:11" ht="43.5" customHeight="1" thickBot="1">
      <c r="A1" s="326" t="s">
        <v>664</v>
      </c>
      <c r="B1" s="327"/>
      <c r="C1" s="327"/>
      <c r="D1" s="327"/>
      <c r="E1" s="327"/>
      <c r="F1" s="327"/>
      <c r="G1" s="327"/>
      <c r="H1" s="327"/>
      <c r="I1" s="327"/>
      <c r="J1" s="327"/>
      <c r="K1" s="328"/>
    </row>
    <row r="2" spans="1:11" ht="2.25" customHeight="1" thickBot="1">
      <c r="A2" s="168"/>
    </row>
    <row r="3" spans="1:11" ht="15.75">
      <c r="A3" s="329" t="s">
        <v>661</v>
      </c>
      <c r="B3" s="330"/>
      <c r="C3" s="330"/>
      <c r="D3" s="330"/>
      <c r="E3" s="330"/>
      <c r="F3" s="330"/>
      <c r="G3" s="330"/>
      <c r="H3" s="330"/>
      <c r="I3" s="330"/>
      <c r="J3" s="330"/>
      <c r="K3" s="331"/>
    </row>
    <row r="4" spans="1:11" ht="16.5" thickBot="1">
      <c r="A4" s="332" t="s">
        <v>969</v>
      </c>
      <c r="B4" s="333"/>
      <c r="C4" s="333"/>
      <c r="D4" s="333"/>
      <c r="E4" s="333"/>
      <c r="F4" s="333"/>
      <c r="G4" s="333"/>
      <c r="H4" s="333"/>
      <c r="I4" s="333"/>
      <c r="J4" s="333"/>
      <c r="K4" s="334"/>
    </row>
    <row r="5" spans="1:11" ht="15.75" customHeight="1">
      <c r="A5" s="371" t="s">
        <v>640</v>
      </c>
      <c r="B5" s="364"/>
      <c r="C5" s="364"/>
      <c r="D5" s="364"/>
      <c r="E5" s="364"/>
      <c r="F5" s="364"/>
      <c r="G5" s="364"/>
      <c r="H5" s="364"/>
      <c r="I5" s="364"/>
      <c r="J5" s="364"/>
      <c r="K5" s="365"/>
    </row>
    <row r="6" spans="1:11" ht="39" customHeight="1">
      <c r="A6" s="171" t="s">
        <v>641</v>
      </c>
      <c r="B6" s="337"/>
      <c r="C6" s="337"/>
      <c r="D6" s="337"/>
      <c r="E6" s="337"/>
      <c r="F6" s="337"/>
      <c r="G6" s="337"/>
      <c r="H6" s="372" t="s">
        <v>642</v>
      </c>
      <c r="I6" s="373"/>
      <c r="J6" s="372"/>
      <c r="K6" s="374"/>
    </row>
    <row r="7" spans="1:11" ht="25.5" customHeight="1">
      <c r="A7" s="347" t="s">
        <v>643</v>
      </c>
      <c r="B7" s="337"/>
      <c r="C7" s="337"/>
      <c r="D7" s="337"/>
      <c r="E7" s="337"/>
      <c r="F7" s="337"/>
      <c r="G7" s="337"/>
      <c r="H7" s="337"/>
      <c r="I7" s="337"/>
      <c r="J7" s="337"/>
      <c r="K7" s="338"/>
    </row>
    <row r="8" spans="1:11" ht="25.5" customHeight="1">
      <c r="A8" s="347" t="s">
        <v>644</v>
      </c>
      <c r="B8" s="337"/>
      <c r="C8" s="337"/>
      <c r="D8" s="337"/>
      <c r="E8" s="337"/>
      <c r="F8" s="337" t="s">
        <v>645</v>
      </c>
      <c r="G8" s="337"/>
      <c r="H8" s="337"/>
      <c r="I8" s="337"/>
      <c r="J8" s="337"/>
      <c r="K8" s="338"/>
    </row>
    <row r="9" spans="1:11" ht="18.75" customHeight="1" thickBot="1">
      <c r="A9" s="368" t="s">
        <v>646</v>
      </c>
      <c r="B9" s="369"/>
      <c r="C9" s="369"/>
      <c r="D9" s="369"/>
      <c r="E9" s="369"/>
      <c r="F9" s="369" t="s">
        <v>647</v>
      </c>
      <c r="G9" s="369"/>
      <c r="H9" s="369"/>
      <c r="I9" s="369"/>
      <c r="J9" s="369"/>
      <c r="K9" s="370"/>
    </row>
    <row r="10" spans="1:11" ht="30" customHeight="1" thickBot="1">
      <c r="A10" s="359" t="s">
        <v>662</v>
      </c>
      <c r="B10" s="359"/>
      <c r="C10" s="359"/>
      <c r="D10" s="359"/>
      <c r="E10" s="359"/>
      <c r="F10" s="359"/>
      <c r="G10" s="359"/>
      <c r="H10" s="359"/>
      <c r="I10" s="359"/>
      <c r="J10" s="359"/>
      <c r="K10" s="359"/>
    </row>
    <row r="11" spans="1:11" ht="160.5" customHeight="1" thickBot="1">
      <c r="A11" s="360"/>
      <c r="B11" s="360"/>
      <c r="C11" s="360"/>
      <c r="D11" s="360"/>
      <c r="E11" s="360"/>
      <c r="F11" s="360"/>
      <c r="G11" s="360"/>
      <c r="H11" s="360"/>
      <c r="I11" s="360"/>
      <c r="J11" s="360"/>
      <c r="K11" s="360"/>
    </row>
    <row r="12" spans="1:11" ht="15" customHeight="1" thickBot="1">
      <c r="A12" s="361" t="s">
        <v>648</v>
      </c>
      <c r="B12" s="361"/>
      <c r="C12" s="361"/>
      <c r="D12" s="361"/>
      <c r="E12" s="361"/>
      <c r="F12" s="361"/>
      <c r="G12" s="361"/>
      <c r="H12" s="361"/>
      <c r="I12" s="361"/>
      <c r="J12" s="361"/>
      <c r="K12" s="361"/>
    </row>
    <row r="13" spans="1:11" ht="24.75" customHeight="1">
      <c r="A13" s="362" t="s">
        <v>649</v>
      </c>
      <c r="B13" s="363"/>
      <c r="C13" s="363"/>
      <c r="D13" s="364"/>
      <c r="E13" s="364"/>
      <c r="F13" s="364"/>
      <c r="G13" s="363" t="s">
        <v>663</v>
      </c>
      <c r="H13" s="363"/>
      <c r="I13" s="363"/>
      <c r="J13" s="364"/>
      <c r="K13" s="365"/>
    </row>
    <row r="14" spans="1:11" ht="24.75" customHeight="1">
      <c r="A14" s="318" t="s">
        <v>30</v>
      </c>
      <c r="B14" s="210"/>
      <c r="C14" s="211"/>
      <c r="D14" s="319"/>
      <c r="E14" s="320"/>
      <c r="F14" s="321"/>
      <c r="G14" s="322" t="s">
        <v>31</v>
      </c>
      <c r="H14" s="323"/>
      <c r="I14" s="324"/>
      <c r="J14" s="319"/>
      <c r="K14" s="325"/>
    </row>
    <row r="15" spans="1:11" ht="14.25" customHeight="1">
      <c r="A15" s="350" t="s">
        <v>660</v>
      </c>
      <c r="B15" s="351"/>
      <c r="C15" s="352"/>
      <c r="D15" s="366" t="s">
        <v>650</v>
      </c>
      <c r="E15" s="366"/>
      <c r="F15" s="366"/>
      <c r="G15" s="366" t="s">
        <v>651</v>
      </c>
      <c r="H15" s="366"/>
      <c r="I15" s="366"/>
      <c r="J15" s="366"/>
      <c r="K15" s="367"/>
    </row>
    <row r="16" spans="1:11" ht="15" customHeight="1">
      <c r="A16" s="353"/>
      <c r="B16" s="354"/>
      <c r="C16" s="355"/>
      <c r="D16" s="337"/>
      <c r="E16" s="337"/>
      <c r="F16" s="337"/>
      <c r="G16" s="337"/>
      <c r="H16" s="337"/>
      <c r="I16" s="337"/>
      <c r="J16" s="337"/>
      <c r="K16" s="338"/>
    </row>
    <row r="17" spans="1:11">
      <c r="A17" s="353"/>
      <c r="B17" s="354"/>
      <c r="C17" s="355"/>
      <c r="D17" s="337"/>
      <c r="E17" s="337"/>
      <c r="F17" s="337"/>
      <c r="G17" s="337"/>
      <c r="H17" s="337"/>
      <c r="I17" s="337"/>
      <c r="J17" s="337"/>
      <c r="K17" s="338"/>
    </row>
    <row r="18" spans="1:11">
      <c r="A18" s="353"/>
      <c r="B18" s="354"/>
      <c r="C18" s="355"/>
      <c r="D18" s="337"/>
      <c r="E18" s="337"/>
      <c r="F18" s="337"/>
      <c r="G18" s="337"/>
      <c r="H18" s="337"/>
      <c r="I18" s="337"/>
      <c r="J18" s="337"/>
      <c r="K18" s="338"/>
    </row>
    <row r="19" spans="1:11">
      <c r="A19" s="353"/>
      <c r="B19" s="354"/>
      <c r="C19" s="355"/>
      <c r="D19" s="337"/>
      <c r="E19" s="337"/>
      <c r="F19" s="337"/>
      <c r="G19" s="337"/>
      <c r="H19" s="337"/>
      <c r="I19" s="337"/>
      <c r="J19" s="337"/>
      <c r="K19" s="338"/>
    </row>
    <row r="20" spans="1:11">
      <c r="A20" s="353"/>
      <c r="B20" s="354"/>
      <c r="C20" s="355"/>
      <c r="D20" s="337"/>
      <c r="E20" s="337"/>
      <c r="F20" s="337"/>
      <c r="G20" s="337"/>
      <c r="H20" s="337"/>
      <c r="I20" s="337"/>
      <c r="J20" s="337"/>
      <c r="K20" s="338"/>
    </row>
    <row r="21" spans="1:11">
      <c r="A21" s="353"/>
      <c r="B21" s="354"/>
      <c r="C21" s="355"/>
      <c r="D21" s="337"/>
      <c r="E21" s="337"/>
      <c r="F21" s="337"/>
      <c r="G21" s="337"/>
      <c r="H21" s="337"/>
      <c r="I21" s="337"/>
      <c r="J21" s="337"/>
      <c r="K21" s="338"/>
    </row>
    <row r="22" spans="1:11">
      <c r="A22" s="356"/>
      <c r="B22" s="357"/>
      <c r="C22" s="358"/>
      <c r="D22" s="337"/>
      <c r="E22" s="337"/>
      <c r="F22" s="337"/>
      <c r="G22" s="337"/>
      <c r="H22" s="337"/>
      <c r="I22" s="337"/>
      <c r="J22" s="337"/>
      <c r="K22" s="338"/>
    </row>
    <row r="23" spans="1:11" ht="25.5" customHeight="1">
      <c r="A23" s="343" t="s">
        <v>652</v>
      </c>
      <c r="B23" s="344"/>
      <c r="C23" s="344"/>
      <c r="D23" s="344"/>
      <c r="E23" s="344"/>
      <c r="F23" s="344"/>
      <c r="G23" s="335" t="s">
        <v>654</v>
      </c>
      <c r="H23" s="335"/>
      <c r="I23" s="335"/>
      <c r="J23" s="335"/>
      <c r="K23" s="336"/>
    </row>
    <row r="24" spans="1:11" ht="12.75" customHeight="1">
      <c r="A24" s="345" t="s">
        <v>653</v>
      </c>
      <c r="B24" s="346"/>
      <c r="C24" s="346"/>
      <c r="D24" s="346"/>
      <c r="E24" s="346"/>
      <c r="F24" s="346"/>
      <c r="G24" s="339" t="s">
        <v>655</v>
      </c>
      <c r="H24" s="339"/>
      <c r="I24" s="339"/>
      <c r="J24" s="339"/>
      <c r="K24" s="340"/>
    </row>
    <row r="25" spans="1:11" ht="12.75" customHeight="1">
      <c r="A25" s="347"/>
      <c r="B25" s="337"/>
      <c r="C25" s="337"/>
      <c r="D25" s="337"/>
      <c r="E25" s="337"/>
      <c r="F25" s="337"/>
      <c r="G25" s="339" t="s">
        <v>656</v>
      </c>
      <c r="H25" s="339"/>
      <c r="I25" s="339"/>
      <c r="J25" s="339"/>
      <c r="K25" s="340"/>
    </row>
    <row r="26" spans="1:11" ht="13.5" thickBot="1">
      <c r="A26" s="348"/>
      <c r="B26" s="349"/>
      <c r="C26" s="349"/>
      <c r="D26" s="349"/>
      <c r="E26" s="349"/>
      <c r="F26" s="349"/>
      <c r="G26" s="341" t="s">
        <v>657</v>
      </c>
      <c r="H26" s="341"/>
      <c r="I26" s="341"/>
      <c r="J26" s="341"/>
      <c r="K26" s="342"/>
    </row>
    <row r="27" spans="1:11">
      <c r="A27" s="169"/>
      <c r="B27" s="169"/>
      <c r="C27" s="169"/>
      <c r="D27" s="169"/>
      <c r="E27" s="169"/>
      <c r="F27" s="169"/>
      <c r="G27" s="169"/>
      <c r="H27" s="169"/>
      <c r="I27" s="169"/>
      <c r="J27" s="169"/>
      <c r="K27" s="169"/>
    </row>
    <row r="28" spans="1:11">
      <c r="A28" s="170"/>
    </row>
    <row r="29" spans="1:11" ht="16.5" thickBot="1">
      <c r="A29" s="135"/>
    </row>
    <row r="30" spans="1:11" ht="36" customHeight="1" thickBot="1">
      <c r="A30" s="315" t="s">
        <v>900</v>
      </c>
      <c r="B30" s="316"/>
      <c r="C30" s="315" t="s">
        <v>658</v>
      </c>
      <c r="D30" s="291"/>
      <c r="E30" s="291"/>
      <c r="F30" s="315" t="s">
        <v>659</v>
      </c>
      <c r="G30" s="316"/>
      <c r="H30" s="317"/>
      <c r="I30" s="291"/>
      <c r="J30" s="291"/>
      <c r="K30" s="316"/>
    </row>
    <row r="31" spans="1:11">
      <c r="A31" s="167"/>
    </row>
    <row r="32" spans="1:11">
      <c r="A32" s="167"/>
    </row>
  </sheetData>
  <mergeCells count="58">
    <mergeCell ref="A7:B7"/>
    <mergeCell ref="C7:K7"/>
    <mergeCell ref="A5:D5"/>
    <mergeCell ref="E5:K5"/>
    <mergeCell ref="B6:G6"/>
    <mergeCell ref="H6:I6"/>
    <mergeCell ref="J6:K6"/>
    <mergeCell ref="A8:B8"/>
    <mergeCell ref="C8:E8"/>
    <mergeCell ref="F8:H8"/>
    <mergeCell ref="I8:K8"/>
    <mergeCell ref="A9:C9"/>
    <mergeCell ref="D9:E9"/>
    <mergeCell ref="F9:H9"/>
    <mergeCell ref="I9:K9"/>
    <mergeCell ref="G18:K18"/>
    <mergeCell ref="A15:C22"/>
    <mergeCell ref="A10:K10"/>
    <mergeCell ref="A11:K11"/>
    <mergeCell ref="A12:K12"/>
    <mergeCell ref="A13:C13"/>
    <mergeCell ref="D13:F13"/>
    <mergeCell ref="G13:I13"/>
    <mergeCell ref="J13:K13"/>
    <mergeCell ref="D15:F15"/>
    <mergeCell ref="G15:K15"/>
    <mergeCell ref="A1:K1"/>
    <mergeCell ref="A3:K3"/>
    <mergeCell ref="A4:K4"/>
    <mergeCell ref="G23:K23"/>
    <mergeCell ref="D21:F21"/>
    <mergeCell ref="G21:K21"/>
    <mergeCell ref="D22:F22"/>
    <mergeCell ref="G22:K22"/>
    <mergeCell ref="D19:F19"/>
    <mergeCell ref="G19:K19"/>
    <mergeCell ref="A23:F23"/>
    <mergeCell ref="D16:F16"/>
    <mergeCell ref="G16:K16"/>
    <mergeCell ref="D20:F20"/>
    <mergeCell ref="G20:K20"/>
    <mergeCell ref="D17:F17"/>
    <mergeCell ref="A30:B30"/>
    <mergeCell ref="C30:E30"/>
    <mergeCell ref="F30:G30"/>
    <mergeCell ref="H30:K30"/>
    <mergeCell ref="A14:C14"/>
    <mergeCell ref="D14:F14"/>
    <mergeCell ref="G14:I14"/>
    <mergeCell ref="J14:K14"/>
    <mergeCell ref="G24:K24"/>
    <mergeCell ref="G25:K25"/>
    <mergeCell ref="G26:K26"/>
    <mergeCell ref="A24:F24"/>
    <mergeCell ref="A25:F25"/>
    <mergeCell ref="A26:F26"/>
    <mergeCell ref="G17:K17"/>
    <mergeCell ref="D18:F18"/>
  </mergeCells>
  <phoneticPr fontId="35" type="noConversion"/>
  <pageMargins left="0.78740157499999996" right="0.78740157499999996" top="0.984251969" bottom="0.984251969" header="0.4921259845" footer="0.4921259845"/>
  <pageSetup paperSize="9" orientation="portrait" horizontalDpi="0"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8</vt:i4>
      </vt:variant>
      <vt:variant>
        <vt:lpstr>Pojmenované oblasti</vt:lpstr>
      </vt:variant>
      <vt:variant>
        <vt:i4>3</vt:i4>
      </vt:variant>
    </vt:vector>
  </HeadingPairs>
  <TitlesOfParts>
    <vt:vector size="11" baseType="lpstr">
      <vt:lpstr>kody_okresu</vt:lpstr>
      <vt:lpstr>List1</vt:lpstr>
      <vt:lpstr>Algoico</vt:lpstr>
      <vt:lpstr>Přehled</vt:lpstr>
      <vt:lpstr>Legenda </vt:lpstr>
      <vt:lpstr>Žádost</vt:lpstr>
      <vt:lpstr>Grantový program</vt:lpstr>
      <vt:lpstr>Vyúčtování</vt:lpstr>
      <vt:lpstr>'Grantový program'!Oblast_tisku</vt:lpstr>
      <vt:lpstr>'Legenda '!Oblast_tisku</vt:lpstr>
      <vt:lpstr>Přehled!Oblast_tisku</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Systém účasti státního rozpočtu na reprodukci investičního majetku</dc:title>
  <dc:creator>MF CR</dc:creator>
  <cp:lastModifiedBy>Renata Pitrmanová</cp:lastModifiedBy>
  <cp:lastPrinted>2010-09-22T11:54:29Z</cp:lastPrinted>
  <dcterms:created xsi:type="dcterms:W3CDTF">2000-01-25T07:36:50Z</dcterms:created>
  <dcterms:modified xsi:type="dcterms:W3CDTF">2012-11-01T13:15:34Z</dcterms:modified>
</cp:coreProperties>
</file>