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827FFB1B-C3BB-4FB4-ACC3-755500AD8640}" xr6:coauthVersionLast="47" xr6:coauthVersionMax="47" xr10:uidLastSave="{00000000-0000-0000-0000-000000000000}"/>
  <bookViews>
    <workbookView xWindow="-120" yWindow="-120" windowWidth="29040" windowHeight="15840" tabRatio="823" activeTab="11" xr2:uid="{00000000-000D-0000-FFFF-FFFF00000000}"/>
  </bookViews>
  <sheets>
    <sheet name="sumář" sheetId="35" r:id="rId1"/>
    <sheet name="životní prostř." sheetId="49" r:id="rId2"/>
    <sheet name="sport a tělovýchova" sheetId="50" r:id="rId3"/>
    <sheet name="Volný čas" sheetId="51" r:id="rId4"/>
    <sheet name="Cestovní ruch" sheetId="52" r:id="rId5"/>
    <sheet name="Vzdělávání" sheetId="54" r:id="rId6"/>
    <sheet name="Prevence" sheetId="53" r:id="rId7"/>
    <sheet name="Kultura" sheetId="55" r:id="rId8"/>
    <sheet name="Regionální rozvoj" sheetId="56" r:id="rId9"/>
    <sheet name="individuální dotace" sheetId="57" r:id="rId10"/>
    <sheet name="POV" sheetId="58" r:id="rId11"/>
    <sheet name="soc. věci" sheetId="59" r:id="rId12"/>
  </sheets>
  <definedNames>
    <definedName name="_xlnm._FilterDatabase" localSheetId="9" hidden="1">'individuální dotace'!$A$6:$G$117</definedName>
    <definedName name="_xlnm._FilterDatabase" localSheetId="7" hidden="1">Kultura!$A$11:$G$200</definedName>
    <definedName name="_xlnm._FilterDatabase" localSheetId="2" hidden="1">'sport a tělovýchova'!$A$12:$G$356</definedName>
    <definedName name="_xlnm.Print_Titles" localSheetId="4">'Cestovní ruch'!$6:$6</definedName>
    <definedName name="_xlnm.Print_Titles" localSheetId="9">'individuální dotace'!$6:$6</definedName>
    <definedName name="_xlnm.Print_Titles" localSheetId="7">Kultura!$11:$11</definedName>
    <definedName name="_xlnm.Print_Titles" localSheetId="10">POV!$4:$4</definedName>
    <definedName name="_xlnm.Print_Titles" localSheetId="6">Prevence!$4:$4</definedName>
    <definedName name="_xlnm.Print_Titles" localSheetId="8">'Regionální rozvoj'!$14:$14</definedName>
    <definedName name="_xlnm.Print_Titles" localSheetId="11">'soc. věci'!$2:$2</definedName>
    <definedName name="_xlnm.Print_Titles" localSheetId="2">'sport a tělovýchova'!$12:$12</definedName>
    <definedName name="_xlnm.Print_Titles" localSheetId="3">'Volný čas'!$8:$8</definedName>
    <definedName name="_xlnm.Print_Titles" localSheetId="5">Vzdělávání!$6:$6</definedName>
    <definedName name="_xlnm.Print_Titles" localSheetId="1">'životní prostř.'!$7:$7</definedName>
    <definedName name="_xlnm.Print_Area" localSheetId="4">'Cestovní ruch'!$A$1:$E$34</definedName>
    <definedName name="_xlnm.Print_Area" localSheetId="9">'individuální dotace'!$A:$E</definedName>
    <definedName name="_xlnm.Print_Area" localSheetId="10">POV!$A$1:$E$49</definedName>
    <definedName name="_xlnm.Print_Area" localSheetId="2">'sport a tělovýchova'!$A:$E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59" l="1"/>
  <c r="C3" i="59"/>
  <c r="E36" i="58" l="1"/>
  <c r="E1" i="58"/>
  <c r="D1" i="58"/>
  <c r="E1" i="57"/>
  <c r="D1" i="57"/>
  <c r="E262" i="56"/>
  <c r="E245" i="56"/>
  <c r="E232" i="56"/>
  <c r="E209" i="56"/>
  <c r="E165" i="56"/>
  <c r="E137" i="56"/>
  <c r="E96" i="56"/>
  <c r="E48" i="56"/>
  <c r="E47" i="56"/>
  <c r="E20" i="56"/>
  <c r="E1" i="56" s="1"/>
  <c r="D1" i="56"/>
  <c r="E1" i="55"/>
  <c r="D1" i="55"/>
  <c r="E1" i="54"/>
  <c r="D1" i="54"/>
  <c r="E34" i="53"/>
  <c r="E1" i="53"/>
  <c r="D1" i="53"/>
  <c r="E34" i="52"/>
  <c r="E32" i="52"/>
  <c r="E1" i="52" s="1"/>
  <c r="D1" i="52"/>
  <c r="E74" i="51"/>
  <c r="E45" i="51"/>
  <c r="E28" i="51"/>
  <c r="E20" i="51"/>
  <c r="E1" i="51"/>
  <c r="D1" i="51"/>
  <c r="E1" i="50"/>
  <c r="D1" i="50"/>
  <c r="E1" i="49"/>
  <c r="D1" i="49"/>
  <c r="D8" i="35" l="1"/>
  <c r="C8" i="35"/>
  <c r="B8" i="35"/>
  <c r="D21" i="35" l="1"/>
  <c r="C21" i="35"/>
  <c r="B21" i="35"/>
</calcChain>
</file>

<file path=xl/sharedStrings.xml><?xml version="1.0" encoding="utf-8"?>
<sst xmlns="http://schemas.openxmlformats.org/spreadsheetml/2006/main" count="4181" uniqueCount="3474">
  <si>
    <t>Účel</t>
  </si>
  <si>
    <t>(v tis. Kč)</t>
  </si>
  <si>
    <t xml:space="preserve">Odvětví </t>
  </si>
  <si>
    <t>Upravený 
rozpočet</t>
  </si>
  <si>
    <t>Přiděleno
 - rozděleno</t>
  </si>
  <si>
    <t>Skutečně 
poskytnuto</t>
  </si>
  <si>
    <t>ÚHRN</t>
  </si>
  <si>
    <t xml:space="preserve">v tom pro odvětví: </t>
  </si>
  <si>
    <t>životní prostředí a zemědělství</t>
  </si>
  <si>
    <t>volnočasové aktivity</t>
  </si>
  <si>
    <t>cestovní ruch</t>
  </si>
  <si>
    <t>regionální rozvoj</t>
  </si>
  <si>
    <t>kap. 48 - Dotační fond KHK celkem</t>
  </si>
  <si>
    <t>program obnovy venkova (POV)</t>
  </si>
  <si>
    <t>sport a tělovýchova</t>
  </si>
  <si>
    <t>individuální dotace</t>
  </si>
  <si>
    <t>školství - vzdělávání</t>
  </si>
  <si>
    <t>školství - prevence</t>
  </si>
  <si>
    <t>kultura a památková péče</t>
  </si>
  <si>
    <t>Subjekt</t>
  </si>
  <si>
    <t>Obec Olešnice v Orlických horách</t>
  </si>
  <si>
    <t>Bruslařský klub Nová Paka, z. s.</t>
  </si>
  <si>
    <t>Město Rokytnice v Orlických horách</t>
  </si>
  <si>
    <t>Wikov SKI Skuhrov nad Bělou, z.s.</t>
  </si>
  <si>
    <t>Úprava lyžařských běžeckých tras v areálu Wikov SKI Skuhrov nad Bělou</t>
  </si>
  <si>
    <t>Krkonoše - svazek měst a obcí</t>
  </si>
  <si>
    <t>Svazek obcí Horní Labe</t>
  </si>
  <si>
    <t>MĚSTO TRUTNOV</t>
  </si>
  <si>
    <t>OBEC ORLICKÉ ZÁHOŘÍ</t>
  </si>
  <si>
    <t>Město Miletín</t>
  </si>
  <si>
    <t>Město Dobruška</t>
  </si>
  <si>
    <t>Město Hostinné</t>
  </si>
  <si>
    <t>Město Police nad Metují</t>
  </si>
  <si>
    <t>Město Hořice</t>
  </si>
  <si>
    <t>Středisko ekologické výchovy SEVER Horní Maršov, o.p.s.</t>
  </si>
  <si>
    <t>Hradecká kulturní a vzdělávací společnost s.r.o.</t>
  </si>
  <si>
    <t>MĚSTO NÁCHOD</t>
  </si>
  <si>
    <t>Červenokostelecko s.r.o.</t>
  </si>
  <si>
    <t>Centrum rozvoje Česká Skalice, o.p.s.</t>
  </si>
  <si>
    <t>Název projektu</t>
  </si>
  <si>
    <t>Město Dvůr Králové nad Labem</t>
  </si>
  <si>
    <t>Podpora činnosti MIC Dvůr Králové nad Labem</t>
  </si>
  <si>
    <t>Město Žacléř</t>
  </si>
  <si>
    <t>Město Kopidlno</t>
  </si>
  <si>
    <t>Mikroregion Český ráj</t>
  </si>
  <si>
    <t>Propagace cyklobusů v Českém ráji</t>
  </si>
  <si>
    <t>Obec Martínkovice</t>
  </si>
  <si>
    <t>Obec Kuks</t>
  </si>
  <si>
    <t>Městys Mlázovice</t>
  </si>
  <si>
    <t>Obec Milovice u Hořic</t>
  </si>
  <si>
    <t>Obec Horní Kalná</t>
  </si>
  <si>
    <t>Město Železnice</t>
  </si>
  <si>
    <t>Město Meziměstí</t>
  </si>
  <si>
    <t>Obec Vršce</t>
  </si>
  <si>
    <t>Obec Blešno</t>
  </si>
  <si>
    <t>Základní škola a Mateřská škola, Nechanice</t>
  </si>
  <si>
    <t>SEMIRAMIS z. ú.</t>
  </si>
  <si>
    <t>Společně k bezpečí, z.s.</t>
  </si>
  <si>
    <t>Mateřská škola Hostinné</t>
  </si>
  <si>
    <t>Laxus z. ú.</t>
  </si>
  <si>
    <t>SATORI HK z.s.</t>
  </si>
  <si>
    <t>PROSTOR PRO, o.p.s.</t>
  </si>
  <si>
    <t>Základní škola, Jičín, Poděbradova 18</t>
  </si>
  <si>
    <t>Základní škola Hučák</t>
  </si>
  <si>
    <t>Rozvoj podmínek pro vzdělávání v ZŠ a MŠ Mžany</t>
  </si>
  <si>
    <t>A Rocha-Křesťané v ochraně přírody, o.p.s.</t>
  </si>
  <si>
    <t>Česká společnost ornitologická</t>
  </si>
  <si>
    <t>ZO ČSOP ORLICE</t>
  </si>
  <si>
    <t>Muzeum přírody Český ráj z. s.</t>
  </si>
  <si>
    <t>Vzdělávací a kulturní centrum Broumov o.p.s.</t>
  </si>
  <si>
    <t>Agentura pro rozvoj Broumovska, z.s.</t>
  </si>
  <si>
    <t>Junák - český skaut, středisko Hořice, z. s.</t>
  </si>
  <si>
    <t>Junák - český skaut, středisko Dobráček Hostinné, z. s.</t>
  </si>
  <si>
    <t>SH ČMS - Okresní sdružení hasičů Náchod</t>
  </si>
  <si>
    <t>Pionýr, z. s. - Pionýrská skupina  POHODA</t>
  </si>
  <si>
    <t>Tkalcovské muzeum z.s.</t>
  </si>
  <si>
    <t>Obec Libotov</t>
  </si>
  <si>
    <t>Spolek Atelier Petrlenka</t>
  </si>
  <si>
    <t>Junák - český skaut, středisko Náchod, z. s.</t>
  </si>
  <si>
    <t>SH ČMS - Sbor dobrovolných hasičů Velká Bukovina</t>
  </si>
  <si>
    <t>SH ČMS - Sbor dobrovolných hasičů Houdkovice</t>
  </si>
  <si>
    <t>Pionýr, z. s. - Pionýrská skupina Dobruška</t>
  </si>
  <si>
    <t>Pionýr, z.s . - Pionýrská skupina Za Vodou</t>
  </si>
  <si>
    <t>Novoměstští Junáci</t>
  </si>
  <si>
    <t>Junák - český skaut, středisko Červený Kostelec, z. s.</t>
  </si>
  <si>
    <t>Celoroční činnost skautských oddílů v ČK</t>
  </si>
  <si>
    <t>Junák - český skaut, středisko K. Šimka Hradec Králové, z. s.</t>
  </si>
  <si>
    <t>Junák - český skaut, středisko Kostelec nad Orlicí, z. s.</t>
  </si>
  <si>
    <t>SH ČMS - Okresní sdružení hasičů Trutnov</t>
  </si>
  <si>
    <t>Pionýr, z. s. - Pionýrská skupina Přátelství</t>
  </si>
  <si>
    <t>Bavíme se sportem z.s.</t>
  </si>
  <si>
    <t>Junák - český skaut, středisko Svatého Jiří Hradec Králové, z. s.</t>
  </si>
  <si>
    <t>Centrum pro všechny generace z.s.</t>
  </si>
  <si>
    <t>Jezdecký klub Briliant - Petrovice, z.s.</t>
  </si>
  <si>
    <t>STROM Dětenice z.s.</t>
  </si>
  <si>
    <t>Duha 2D</t>
  </si>
  <si>
    <t>Spolek Isabel, zapsaný spolek</t>
  </si>
  <si>
    <t>SH ČMS - Sbor dobrovolných hasičů Bukovice</t>
  </si>
  <si>
    <t>Pionýr, z. s. - Pionýrská skupina Mladost</t>
  </si>
  <si>
    <t>Sbor Církve bratrské v Trutnově</t>
  </si>
  <si>
    <t>Město Nové Město nad Metují</t>
  </si>
  <si>
    <t>Dobrovolný svazek obcí Kladská stezka</t>
  </si>
  <si>
    <t>Obec Lánov</t>
  </si>
  <si>
    <t>Město Kostelec nad Orlicí</t>
  </si>
  <si>
    <t>Město Nová Paka</t>
  </si>
  <si>
    <t>Dobrovolný svazek obcí Lesy Policka</t>
  </si>
  <si>
    <t>Profesionalizace DSO Lesy Policka</t>
  </si>
  <si>
    <t>Dobrovolný svazek obcí Region "Novoměstsko"</t>
  </si>
  <si>
    <t>DSO Broumovsko</t>
  </si>
  <si>
    <t>Dobrovolný svazek obcí "Region Orlické hory"</t>
  </si>
  <si>
    <t>Mikroregion Hustířanka</t>
  </si>
  <si>
    <t>Mikroregion Nechanicko, svazek obcí</t>
  </si>
  <si>
    <t>Svazek obcí Východní Krkonoše</t>
  </si>
  <si>
    <t>Dobrovolný svazek obcí Mikroregion Bělá</t>
  </si>
  <si>
    <t>Společenství obcí Podkrkonoší</t>
  </si>
  <si>
    <t>Svazek obcí Metuje</t>
  </si>
  <si>
    <t>Profesionalizace DSO Kladská stezka</t>
  </si>
  <si>
    <t>Poradenská činnost v MR Tábor</t>
  </si>
  <si>
    <t>Náklady na poradce</t>
  </si>
  <si>
    <t>Mariánská zahrada</t>
  </si>
  <si>
    <t>Svazek obcí "ÚPA"</t>
  </si>
  <si>
    <t>Svazek obcí Jestřebí hory</t>
  </si>
  <si>
    <t>Profesionalizace mikroregionu Orlice</t>
  </si>
  <si>
    <t>Dobrovolný svazek obcí "Obecní voda"</t>
  </si>
  <si>
    <t>Profesionalizace mikroregionu Obecní voda</t>
  </si>
  <si>
    <t>Dobrovolný svazek obcí mikroregionu "Brodec"</t>
  </si>
  <si>
    <t>Profesionalizace mikroregionu Brodec</t>
  </si>
  <si>
    <t>Mikroregion Rychnovsko</t>
  </si>
  <si>
    <t>Profesionalizace mikroregionu Rychnovsko</t>
  </si>
  <si>
    <t>Novopacko</t>
  </si>
  <si>
    <t>Profesionalizace DSO Novopacko</t>
  </si>
  <si>
    <t>Město Chlumec nad Cidlinou</t>
  </si>
  <si>
    <t>Kód
projektu</t>
  </si>
  <si>
    <t>Džas dureder dživipnaha z.s.</t>
  </si>
  <si>
    <t>Divadelní spolek KLICPERA Chlumec nad Cidlinou</t>
  </si>
  <si>
    <t>Město Opočno</t>
  </si>
  <si>
    <t>Nadační fond Jičín - město pohádky</t>
  </si>
  <si>
    <t>Oblastní charita Červený Kostelec</t>
  </si>
  <si>
    <t>Evropské centrum pantomimy neslyšících, z.s.</t>
  </si>
  <si>
    <t>František Kinský</t>
  </si>
  <si>
    <t>Foerstrovy dny, hudební festival o.p.s.</t>
  </si>
  <si>
    <t>Imodiumband z.s.</t>
  </si>
  <si>
    <t>OUTDOOR FILMS s.r.o.</t>
  </si>
  <si>
    <t>Jiné jeviště z.s.</t>
  </si>
  <si>
    <t>kontrapunkt, z. ú.</t>
  </si>
  <si>
    <t>Hradecká nokturna  z.s.</t>
  </si>
  <si>
    <t>Hradecká nokturna</t>
  </si>
  <si>
    <t>MĚSTSKÝ KLUB V NOVÉM MĚSTĚ NAD METUJÍ</t>
  </si>
  <si>
    <t>Za poklady Broumovska o.p.s.</t>
  </si>
  <si>
    <t>Broumovská klávesa, z. s.</t>
  </si>
  <si>
    <t>Římskokatolická farnost - děkanství Broumov</t>
  </si>
  <si>
    <t>Římskokatolická farnost Teplice nad Metují</t>
  </si>
  <si>
    <t>Sanace věže kostela Nejsvětější Trojice ve Zdoňově</t>
  </si>
  <si>
    <t>Římskokatolická farnost - děkanství Nové Město nad Metují</t>
  </si>
  <si>
    <t>Římskokatolická farnost - děkanství Nový Bydžov</t>
  </si>
  <si>
    <t>Římskokatolická farnost - arciděkanství Jičín</t>
  </si>
  <si>
    <t>Římskokatolická farnost Rokytnice v Orlických horách</t>
  </si>
  <si>
    <t>Benediktinské opatství sv. Václava v Broumově</t>
  </si>
  <si>
    <t>Římskokatolická farnost Smidary</t>
  </si>
  <si>
    <t>Římskokatolická farnost Pecka</t>
  </si>
  <si>
    <t>Římskokatolická farnost - arciděkanství Trutnov I</t>
  </si>
  <si>
    <t>Dotace na individuální účel - roční činnost</t>
  </si>
  <si>
    <t>Dotace na individuální účel - jednorázové akce</t>
  </si>
  <si>
    <t>SH ČMS - Okresní sdružení hasičů Rychnov nad Kněžnou</t>
  </si>
  <si>
    <t>Kód žádosti</t>
  </si>
  <si>
    <t>Mikroregion obcí Památkové zony 1866</t>
  </si>
  <si>
    <t>Obec Samšina</t>
  </si>
  <si>
    <t>Město Rtyně v Podkrkonoší</t>
  </si>
  <si>
    <t>Obec Bílý Újezd</t>
  </si>
  <si>
    <t>Schváleno v Kč</t>
  </si>
  <si>
    <t>Junák - český skaut, středisko Želivák Hradec Králové, z. s.</t>
  </si>
  <si>
    <t>Junák - český skaut, středisko Černého havrana Chlumec nad Cidlinou, z. s.</t>
  </si>
  <si>
    <t>BONI PUERI - základní umělecká škola, Hradec Králové</t>
  </si>
  <si>
    <t>Junák - český skaut, středisko Střela Stěžery, z. s.</t>
  </si>
  <si>
    <t>Spolek rodičů a přátel zdravotně postižených dětí Daneta</t>
  </si>
  <si>
    <t>Terapie uměním pro zdravotně postižené</t>
  </si>
  <si>
    <t>SH ČMS - Sbor dobrovolných hasičů Běloves</t>
  </si>
  <si>
    <t>Mensa České republiky</t>
  </si>
  <si>
    <t>Agora CE o.p.s.</t>
  </si>
  <si>
    <t>CrossAir, z.s.</t>
  </si>
  <si>
    <t>BoGi, z. s.</t>
  </si>
  <si>
    <t>Duha Modrá Střelka</t>
  </si>
  <si>
    <t>Úprava běžeckých tratí v okolí města Rokytnice v Orlických horách</t>
  </si>
  <si>
    <t>Obec Malá Úpa</t>
  </si>
  <si>
    <t>Regionální turistické informační centrum - podpora činnosti</t>
  </si>
  <si>
    <t>Skutečně poskytnuto v Kč</t>
  </si>
  <si>
    <t>Základní škola a mateřská škola Albrechtice nad Orlicí</t>
  </si>
  <si>
    <t>Základní škola Sion J. A. Komenského, Hradec Králové</t>
  </si>
  <si>
    <t>Základní škola Bratří Čapků, Úpice</t>
  </si>
  <si>
    <t>Základní škola, Nový Hrádek, okres Náchod</t>
  </si>
  <si>
    <t>Základní škola kpt. Jaroše, Trutnov, Gorkého 38</t>
  </si>
  <si>
    <t>Základní škola, Jičín, Železnická 460</t>
  </si>
  <si>
    <t>Preventivní působení na ZŠ Hučák</t>
  </si>
  <si>
    <t>Preventivní působení SATORI HK z.s.</t>
  </si>
  <si>
    <t>Místní akční skupina Stolové hory, z. s.</t>
  </si>
  <si>
    <t>Podpora venkovských prodejen</t>
  </si>
  <si>
    <t>Obec Vrbice</t>
  </si>
  <si>
    <t>Podpora provozu prodejen na venkově</t>
  </si>
  <si>
    <t>Obec Rybná nad Zdobnicí</t>
  </si>
  <si>
    <t>Obec Choteč</t>
  </si>
  <si>
    <t>Podpora prodejny v obci Hrádek</t>
  </si>
  <si>
    <t>Podpora prodejny smíšeného zboží v Neratově</t>
  </si>
  <si>
    <t>Obec Rohoznice</t>
  </si>
  <si>
    <t>Město Vrchlabí</t>
  </si>
  <si>
    <t>MĚSTO ČESKÁ SKALICE</t>
  </si>
  <si>
    <t>Město Nový Bydžov</t>
  </si>
  <si>
    <t>Město Třebechovice pod Orebem</t>
  </si>
  <si>
    <t>Mikroregion Třebechovicko Svazek obcí</t>
  </si>
  <si>
    <t>Mikroregion Černilovsko, svazek obcí</t>
  </si>
  <si>
    <t>Profesionalizace Svazku obcí ÚPA</t>
  </si>
  <si>
    <t>Podpora prodejny potravin</t>
  </si>
  <si>
    <t>Podpora provozu prodejny v obci</t>
  </si>
  <si>
    <t>Podpora provozu prodejny na venkově</t>
  </si>
  <si>
    <t>Podpora provozních nákladů prodejny v obci</t>
  </si>
  <si>
    <t>Podpora provozu prodejny v Jestřebí</t>
  </si>
  <si>
    <t>Obec Chleny</t>
  </si>
  <si>
    <t>Podpora udržení venkovské prodejny</t>
  </si>
  <si>
    <t>Podpora provozu prodejny v obci Přepychy - The Manh Dinh</t>
  </si>
  <si>
    <t>Obec Sběř</t>
  </si>
  <si>
    <t>Obec Žeretice</t>
  </si>
  <si>
    <t>Zachování základních služeb a občanské vybavenosti v obci Káranice</t>
  </si>
  <si>
    <t>Obec Újezd pod Troskami</t>
  </si>
  <si>
    <t>Podpora prodejny COOP v Újezdě pod Troskami</t>
  </si>
  <si>
    <t>Zajištění pojízdné prodejny pro místní části města Dobrušky</t>
  </si>
  <si>
    <t>Obec Butoves</t>
  </si>
  <si>
    <t>Podpora prodejny v Butovsi</t>
  </si>
  <si>
    <t>HBC Jičín z.s.</t>
  </si>
  <si>
    <t>SPORTOVNĚ STŘELECKÝ KLUB TŘEBEŠ, z.s.</t>
  </si>
  <si>
    <t>TJ LOKOMOTIVA TRUTNOV, z.s.</t>
  </si>
  <si>
    <t>Volejbalový klub Hronov, z.s.</t>
  </si>
  <si>
    <t>Reprezentanti v běhu na lyžích</t>
  </si>
  <si>
    <t>HK - cyklo s.r.o.</t>
  </si>
  <si>
    <t>SK Dobré, z.s.</t>
  </si>
  <si>
    <t>SK Horní Staré Město, z.s.</t>
  </si>
  <si>
    <t>OK Slavia Hradec Králové, z.s.</t>
  </si>
  <si>
    <t>TJ Montas Hradec Králové, spolek</t>
  </si>
  <si>
    <t>Golf Club Hradec Králové z.s.</t>
  </si>
  <si>
    <t>SK Integra Hradec Králové z.s.</t>
  </si>
  <si>
    <t>Tělocvičná jednota Sokol Dobruška</t>
  </si>
  <si>
    <t>TJ Slavia Hradec Králové, z.s.</t>
  </si>
  <si>
    <t>MGC Hradečtí Orli, z.s.</t>
  </si>
  <si>
    <t>SPARTAK TRUTNOV, z.s.</t>
  </si>
  <si>
    <t>Stribrnaci z.s.</t>
  </si>
  <si>
    <t>Jezdecký klub Isabel, z.s.</t>
  </si>
  <si>
    <t>Region Panda, z. s.</t>
  </si>
  <si>
    <t>Sportovní klub Nové Město nad Metují z.s.</t>
  </si>
  <si>
    <t>SK Karate Spartak Hradec Králové, z.s.</t>
  </si>
  <si>
    <t>Tělocvičná jednota Sokol Hradec Králové</t>
  </si>
  <si>
    <t>TENIS - CENTRUM DTJ HK, z.s.</t>
  </si>
  <si>
    <t>TJ SOKOL Deštné v Orlických horách z.s.</t>
  </si>
  <si>
    <t>IBK Hradec Králové, spolek</t>
  </si>
  <si>
    <t>Tělocvičná jednota Sokol Pražské Předměstí</t>
  </si>
  <si>
    <t>HBC Hradec Králové 1988, z.s.</t>
  </si>
  <si>
    <t>BC Bowlingzone, z.s.</t>
  </si>
  <si>
    <t>OK 99 Hradec Králové, z.s.</t>
  </si>
  <si>
    <t>SVS Hradec Králové, z.s.</t>
  </si>
  <si>
    <t>SKP JUDO Jičín, z.s.</t>
  </si>
  <si>
    <t>Olfin Car Ski team, z.s.</t>
  </si>
  <si>
    <t>Akademie freestyle lyžování z.s.</t>
  </si>
  <si>
    <t>A-TEAM Hradec Králové, z.s.</t>
  </si>
  <si>
    <t>Centrum handicapovaných lyžařů, z.s.</t>
  </si>
  <si>
    <t>CZECH PARA ALPINE SKI TEAM</t>
  </si>
  <si>
    <t>Florbal Náchod z. s.</t>
  </si>
  <si>
    <t>SH ČMS - Sbor dobrovolných hasičů Pšánky</t>
  </si>
  <si>
    <t>TJ Liga 100 Hradec Králové z.s.</t>
  </si>
  <si>
    <t>Velká cena východních Čech v bězích</t>
  </si>
  <si>
    <t>Tělocvičná jednota Sokol Nechanice</t>
  </si>
  <si>
    <t>Velocipéd klub Nová Paka, z.s.</t>
  </si>
  <si>
    <t>Stepík Nové Město nad Metují, z.s.</t>
  </si>
  <si>
    <t>Volejbalový klub mládeže RÉMA Rychnov nad Kněžnou,z.s.</t>
  </si>
  <si>
    <t>Volejbalový klub AUTO ŠKODA Kvasiny, z.s.</t>
  </si>
  <si>
    <t>SK RN Hradec Králové z.s.</t>
  </si>
  <si>
    <t>Královéhradecký krajský fotbalový svaz</t>
  </si>
  <si>
    <t>Tělovýchovná jednota Jiskra Jaroměř, z. s.</t>
  </si>
  <si>
    <t>Spolek Cipísek</t>
  </si>
  <si>
    <t>Juniorský maratonský klub, z.s.</t>
  </si>
  <si>
    <t>Sportovní klub Kasper-Swix Trutnov, z.s.</t>
  </si>
  <si>
    <t>Borský klub lyžařů Machov z.s.</t>
  </si>
  <si>
    <t>SKBU Trutnov, z. s.</t>
  </si>
  <si>
    <t>Sportovní oddíl OB Spartak Rychnov nad Kněžnou, z. s.</t>
  </si>
  <si>
    <t>SK LOB Nová Paka, z.s.</t>
  </si>
  <si>
    <t>Sportovní klub HC Opočno, z.s.</t>
  </si>
  <si>
    <t>TJ Spartak Opočno, z.s.</t>
  </si>
  <si>
    <t>SKP Judo Nový Bydžov, z.s.</t>
  </si>
  <si>
    <t>Královéhradecký krajský atletický svaz</t>
  </si>
  <si>
    <t>SH ČMS - Sbor dobrovolných hasičů Chábory</t>
  </si>
  <si>
    <t>DDM JK Chlumec nad Cidlinou z. s.</t>
  </si>
  <si>
    <t>TJ Krakonoš Trutnov - jezdecký oddíl z.s.</t>
  </si>
  <si>
    <t>Královéhradecká krajská asociace Sport pro všechny, z.s.</t>
  </si>
  <si>
    <t>RMSK "Cidlina" Nový Bydžov, z.s.</t>
  </si>
  <si>
    <t>TRI CLUB Dobruška, z.s.</t>
  </si>
  <si>
    <t>Tělocvičná jednota Sokol Jaroměř - Josefov 2</t>
  </si>
  <si>
    <t>Český svaz kin-ballu z.s.</t>
  </si>
  <si>
    <t>Královéhradecký krajský volejbalový svaz</t>
  </si>
  <si>
    <t>Sportovní klub Janské Lázně, z.s.</t>
  </si>
  <si>
    <t>Královéhradecký krajský šachový svaz /KHŠS/</t>
  </si>
  <si>
    <t>TJ UŠO Královéhradecko sever, z.s.</t>
  </si>
  <si>
    <t>Mistrovství Severovýchodních Čech</t>
  </si>
  <si>
    <t>TJ Tatran Hostinné, spolek</t>
  </si>
  <si>
    <t>Okresní fotbalový svaz Náchod</t>
  </si>
  <si>
    <t>Orel jednota Třebechovice pod Orebem</t>
  </si>
  <si>
    <t>Aktivity v oblasti sportu a tělovýchovy</t>
  </si>
  <si>
    <t>Tělovýchovná jednota zdravotně postižených sportovců ČECHIE Hradec Králové, z.s.</t>
  </si>
  <si>
    <t>Mezinárodní turnaj ve stolním tenisu</t>
  </si>
  <si>
    <t>SK MG Dobruška, z. s.</t>
  </si>
  <si>
    <t>Královéhradecký krajský svaz stolního tenisu, z.s.</t>
  </si>
  <si>
    <t>Krajské přebory jednotlivců a družstev</t>
  </si>
  <si>
    <t>Volejbal Červený Kostelec, z.s.</t>
  </si>
  <si>
    <t>Plavecký klub Hradec Králové z.s.</t>
  </si>
  <si>
    <t>TJ Sokol Havlovice, z.s.</t>
  </si>
  <si>
    <t>Východočeský oblastní tenisový svaz</t>
  </si>
  <si>
    <t>Podpora mládežnických soutěží družstev i jednotlivců řízené VčOTS</t>
  </si>
  <si>
    <t>SKI Police nad Metují, z.s.</t>
  </si>
  <si>
    <t>Sportovní akademie Špindlerův Mlýn, z.ú.</t>
  </si>
  <si>
    <t>SHIN-KYO, z. s.</t>
  </si>
  <si>
    <t>Aktivity pro pohybový a všestranný rozvoj dětí a zapojení jejich rodičů do činnosti klubu</t>
  </si>
  <si>
    <t>VK Slavia Hradec Králové, z. s.</t>
  </si>
  <si>
    <t>Tělovýchovná jednota středisko vrcholového sportu Krkonoše z.s.</t>
  </si>
  <si>
    <t>ČSS, z.s. Královéhradecké krajské sdružení ČSS</t>
  </si>
  <si>
    <t>Celoroční činnost družstva mládeže</t>
  </si>
  <si>
    <t>Český florbal</t>
  </si>
  <si>
    <t>PARK GOLF CLUB HRADEC KRÁLOVÉ, z.s.</t>
  </si>
  <si>
    <t>Okresní fotbalový svaz HRADEC KRÁLOVÉ</t>
  </si>
  <si>
    <t>PONMM, z.s.</t>
  </si>
  <si>
    <t>Královéhradecký krajský svaz ČSOS</t>
  </si>
  <si>
    <t>M-CROSS TEAM z.s.</t>
  </si>
  <si>
    <t>TJ Černožice, z.s.</t>
  </si>
  <si>
    <t>BSK TJ Jičín z.s.</t>
  </si>
  <si>
    <t>Tělovýchovná jednota Sokol Třebeš, z.s.</t>
  </si>
  <si>
    <t>Podpora mládežnických týmů oddílu kopané Tělovýchovné jednoty Sokol Třebeš, z.s.</t>
  </si>
  <si>
    <t>Celoroční příprava moderních gymnastek</t>
  </si>
  <si>
    <t>MONA Náchod z.s.</t>
  </si>
  <si>
    <t>Ski klub Deštné v Orlických horách z.s.</t>
  </si>
  <si>
    <t>FC Nový Hradec Králové</t>
  </si>
  <si>
    <t>Tréninkové středisko mládeže ČTS</t>
  </si>
  <si>
    <t>Činnost klubu běžeckého lyžování</t>
  </si>
  <si>
    <t>ANGELES Dance Group, z.s.</t>
  </si>
  <si>
    <t>Volejbalové centrum nad Metují, z. s.</t>
  </si>
  <si>
    <t>FbC Hradec Králové z. s.</t>
  </si>
  <si>
    <t>HC Náchod z.s.</t>
  </si>
  <si>
    <t>Královéhradecký svaz karate, z.s.</t>
  </si>
  <si>
    <t>Centrum handicapovaných lyžařů</t>
  </si>
  <si>
    <t>GOLF CLUB NA VRŠÍCH z.s.</t>
  </si>
  <si>
    <t>HC Nová Paka, z.s.</t>
  </si>
  <si>
    <t>Folklórní soubor Kvítek Hradec Králové, z. s.</t>
  </si>
  <si>
    <t>Osvětová beseda Vysokov, z. s.</t>
  </si>
  <si>
    <t>SCULPTURE LINE s.r.o.</t>
  </si>
  <si>
    <t>Rychnovská osmička - celostátní soutěž amatérských filmů s mezinárodní účastí</t>
  </si>
  <si>
    <t>Péče o duševní zdraví, z.s.</t>
  </si>
  <si>
    <t>Lodivadlo - Boatheatre, z.s.</t>
  </si>
  <si>
    <t>Bigboš z.s.</t>
  </si>
  <si>
    <t>Společnost železniční výtopna Jaroměř, z.s.</t>
  </si>
  <si>
    <t>Spolek F. L. Věka</t>
  </si>
  <si>
    <t>Sdružení Neratov, z.s.</t>
  </si>
  <si>
    <t>FILHARMONIE Hradec Králové o.p.s.</t>
  </si>
  <si>
    <t>Martina Součková</t>
  </si>
  <si>
    <t>Police symphony orchestra, z. s.</t>
  </si>
  <si>
    <t>Miroslava Pecháčková</t>
  </si>
  <si>
    <t>Římskokatolická farnost - děkanství Opočno</t>
  </si>
  <si>
    <t>Betlach František</t>
  </si>
  <si>
    <t>Zámek Potštejn s.r.o.</t>
  </si>
  <si>
    <t>Oprava střechy kostela sv. Anny ve Vižňově</t>
  </si>
  <si>
    <t>Římskokatolická farnost - děkanství Vrchlabí</t>
  </si>
  <si>
    <t>Železniční muzeum Jaroměř z. s.</t>
  </si>
  <si>
    <t>Římskokatolická farnost - děkanství Hostinné</t>
  </si>
  <si>
    <t>Oprava stropní a střešní konstrukce kostela sv. Kateřiny v Kačerově</t>
  </si>
  <si>
    <t>Římskokatolická farnost Deštné v Orlických horách</t>
  </si>
  <si>
    <t>Obnova kostela sv. Matouše v Jedlové v Orlických horách</t>
  </si>
  <si>
    <t>Tělocvičná jednota Sokol Náchod</t>
  </si>
  <si>
    <t>Bartoníček Leoš</t>
  </si>
  <si>
    <t>RG RYCON z.s.</t>
  </si>
  <si>
    <t>Svaz lyžařů České republiky z.s.</t>
  </si>
  <si>
    <t>Podpora mládežnických fotbalových trenérů</t>
  </si>
  <si>
    <t>Krajská hospodářská komora</t>
  </si>
  <si>
    <t>Společná CIDLINA, z.s.</t>
  </si>
  <si>
    <t>Sdružení SPLAV, z.s.</t>
  </si>
  <si>
    <t>Místní akční skupina Království - Jestřebí hory, o.p.s.</t>
  </si>
  <si>
    <t>MAS Broumovsko+, z. s.</t>
  </si>
  <si>
    <t>MAS Královédvorsko, z. s.</t>
  </si>
  <si>
    <t>Hradecký venkov o. p. s.</t>
  </si>
  <si>
    <t>SH ČMS - Okresní sdružení hasičů Jičín</t>
  </si>
  <si>
    <t>Místní akční skupina POHODA venkova, z.s.</t>
  </si>
  <si>
    <t>NAD ORLICÍ, o. p. s.</t>
  </si>
  <si>
    <t>MAS Podchlumí, z. s.</t>
  </si>
  <si>
    <t>Regionální agrární komora KHK</t>
  </si>
  <si>
    <t>Regionální agrární komora Královéhradeckého kraje</t>
  </si>
  <si>
    <t>Otevřené zahrady Jičínska z. s.</t>
  </si>
  <si>
    <t>Místní akční skupina Krkonoše, z.s.</t>
  </si>
  <si>
    <t>Asociace pro mládež, vědu a techniku AMAVET, z. s.</t>
  </si>
  <si>
    <t>Mountfield HK, a.s.</t>
  </si>
  <si>
    <t>Vrcholový hokej - mládež</t>
  </si>
  <si>
    <t>Komitét pro udržování památek z války roku 1866, z.s.</t>
  </si>
  <si>
    <t>Bezpříspěvkové dárcovství krve v Královéhradeckém kraji</t>
  </si>
  <si>
    <t>Krajská rada seniorů Královéhradeckého kraje, p.s.</t>
  </si>
  <si>
    <t>FC Hradec Králové, a.s.</t>
  </si>
  <si>
    <t>Vrcholový a výkonnostní sport</t>
  </si>
  <si>
    <t>Hasičský záchranný sbor Královéhradeckého kraje</t>
  </si>
  <si>
    <t>Královéhradecká krajská organizace ČUS</t>
  </si>
  <si>
    <t>Klub českých turistů</t>
  </si>
  <si>
    <t>Značení pěších tras a cyklotras</t>
  </si>
  <si>
    <t>19RGI02-0064</t>
  </si>
  <si>
    <t>Odkoupení kláštera v Nové Pace</t>
  </si>
  <si>
    <t>19RGI02-0079</t>
  </si>
  <si>
    <t>ZO ČSOP JARO Jaroměř</t>
  </si>
  <si>
    <t>Sportuj po Česku z.s.</t>
  </si>
  <si>
    <t>Náchod</t>
  </si>
  <si>
    <t>Lázně Bělohrad</t>
  </si>
  <si>
    <t>Janské Lázně</t>
  </si>
  <si>
    <t>Ski klub Ústí nad Orlicí, z. s.</t>
  </si>
  <si>
    <t>Velichovky</t>
  </si>
  <si>
    <t>Oblastní charita Sobotka</t>
  </si>
  <si>
    <t>Českomoravská myslivecká jednota, z.s., okresní myslivecký spolek Rychnov nad Kněžnou</t>
  </si>
  <si>
    <t>Farní charita Rychnov nad Kněžnou</t>
  </si>
  <si>
    <t>Cykloklub Jičín z. s.</t>
  </si>
  <si>
    <t>Tabulka č. 10</t>
  </si>
  <si>
    <t>Městys Doudleby nad Orlicí</t>
  </si>
  <si>
    <t>Obec Velichovky</t>
  </si>
  <si>
    <t>kap. 28 - sociální věci</t>
  </si>
  <si>
    <t>Apropo Jičín, o.p.s.</t>
  </si>
  <si>
    <t>Podpora osob pečujících o děti a dospělé s postižením</t>
  </si>
  <si>
    <t>Doprava dětí do Speciální školy v Červeném Kostelci</t>
  </si>
  <si>
    <t>Centrum pro integraci osob se zdravotním postižením Královéhradeckého kraje, o.p.s.</t>
  </si>
  <si>
    <t>Psychorehabilitační pobyty</t>
  </si>
  <si>
    <t>Oblastní charita Jičín</t>
  </si>
  <si>
    <t>Dobrovolnické centrum</t>
  </si>
  <si>
    <t>Oblastní charita Hradec Králové</t>
  </si>
  <si>
    <t>Pořízení pomůcek pro domácí péči</t>
  </si>
  <si>
    <t>Diecézní katolická charita Hradec Králové</t>
  </si>
  <si>
    <t>Podpora rodin v rámci SPOD</t>
  </si>
  <si>
    <t>Sedmikráska rodině</t>
  </si>
  <si>
    <t>HoSt - Home-Start Česká republika, z.ú.</t>
  </si>
  <si>
    <t>HoSt - podpora sociálně ohrožených rodin v Královéhradeckém kraji</t>
  </si>
  <si>
    <t>Prorodinné aktivity a nekomerční služby pro rodinu</t>
  </si>
  <si>
    <t>Aufori, o.p.s.</t>
  </si>
  <si>
    <t>Terapeutická práce s ohroženými rodinami</t>
  </si>
  <si>
    <t xml:space="preserve">NONA 92, o.p.s. </t>
  </si>
  <si>
    <t>Emauzy ČR, o.p.s.</t>
  </si>
  <si>
    <t>Solnický Brouček z.s.</t>
  </si>
  <si>
    <t>S Broučkem ke spokojené rodině</t>
  </si>
  <si>
    <t>Potravinová banka Hradec Králové, z. s.</t>
  </si>
  <si>
    <t>Potravinová banka Hradec Králové</t>
  </si>
  <si>
    <t>DOMEČEK RADÍ, UČÍ, POMÁHÁ</t>
  </si>
  <si>
    <t>Rodinné centrum Žirafa HK, z.s.</t>
  </si>
  <si>
    <t>RC Žirafa HK</t>
  </si>
  <si>
    <t>Sbor Jednoty bratrské v Dobrušce</t>
  </si>
  <si>
    <t>Rodinné centrum Sedmikráska</t>
  </si>
  <si>
    <t>Oblastní charita Trutnov</t>
  </si>
  <si>
    <t>Centrum dobrovolníků</t>
  </si>
  <si>
    <t>Půjčovna kompenzačních pomůcek</t>
  </si>
  <si>
    <t>Sbor Jednoty bratrské v Rychnově nad Kněžnou</t>
  </si>
  <si>
    <t>Rodinné centrum Rybka</t>
  </si>
  <si>
    <t>Aktivizační služby sociální prevence pro rodiny s dětmi v okrese Jičín</t>
  </si>
  <si>
    <t>AMÁTKA DĚTEM o.p.s.</t>
  </si>
  <si>
    <t>NOMIA, z.ú.</t>
  </si>
  <si>
    <t>Terapeutický program narativní práce s agresí</t>
  </si>
  <si>
    <t>Centrum Orion, z.s.</t>
  </si>
  <si>
    <t>Křesadlo HK - Centrum pomoci lidem s PAS, z.ú.</t>
  </si>
  <si>
    <t>Navazující aktivity - činnosti</t>
  </si>
  <si>
    <t>Společnost pro pomoc při Huntingtonově chorobě, z.s.</t>
  </si>
  <si>
    <t>Rekondičně-edukační víkendové pobyty se zdravotním programem</t>
  </si>
  <si>
    <t>Salinger, z.s.</t>
  </si>
  <si>
    <t>Návazná podpora rodin v ohrožení</t>
  </si>
  <si>
    <t>Centrum Orion, z. s.</t>
  </si>
  <si>
    <t>Centrum pro dětský sluch Tamtam, o.p.s.</t>
  </si>
  <si>
    <t>Centrum sociální pomoci a služeb o. p. s.</t>
  </si>
  <si>
    <t>Diakonie ČCE - středisko Světlo ve Vrchlabí</t>
  </si>
  <si>
    <t>Dokořán z.s.</t>
  </si>
  <si>
    <t>Domácí hospic Duha, o. p. s.</t>
  </si>
  <si>
    <t>DUHA o. p. s.</t>
  </si>
  <si>
    <t>Oblastní charita Náchod</t>
  </si>
  <si>
    <t>Město Úpice</t>
  </si>
  <si>
    <t>Národní ústav pro autismus, z.ú.</t>
  </si>
  <si>
    <t>Obecný zájem, z.ú.</t>
  </si>
  <si>
    <t>Pečovatelská služba Trutnov</t>
  </si>
  <si>
    <t>PFERDA z.ú.</t>
  </si>
  <si>
    <t>Salesiánský klub mládeže, z. s. Centrum Don Bosco</t>
  </si>
  <si>
    <t>Sdružení Neratov</t>
  </si>
  <si>
    <t>Stacionář Cesta Náchod z.ú.</t>
  </si>
  <si>
    <t>Tyfloservis, o.p.s.</t>
  </si>
  <si>
    <t>Věra Kosinová - Daneta, zařízení pro zdravotně postižené</t>
  </si>
  <si>
    <t>Začít spolu z.s.</t>
  </si>
  <si>
    <t>Domácí hospic Setkání, o.p.s.</t>
  </si>
  <si>
    <t>Český svaz ochránců přírody Hradec Králové</t>
  </si>
  <si>
    <t>Environmentální osvěta a výchova široké veřejnosti</t>
  </si>
  <si>
    <t>Recyklohraní, o.p.s.</t>
  </si>
  <si>
    <t>Dotkni se křídel z.s.</t>
  </si>
  <si>
    <t>Podpora hokejbalového týmu v Extralize mužů ČR</t>
  </si>
  <si>
    <t>Squash Centrum club HK, z.s.</t>
  </si>
  <si>
    <t>ILHK Hradec Králové z.s.</t>
  </si>
  <si>
    <t>JEZDECKÝ KLUB FLAMENCO SLOUPNO</t>
  </si>
  <si>
    <t>Podpora vrcholového a výkonnostního sportu.</t>
  </si>
  <si>
    <t>Vrcholový a výkonnostní sport v kategorii dospělých</t>
  </si>
  <si>
    <t>Vrcholový sport sportovců SPARTAKu</t>
  </si>
  <si>
    <t>Družstva SK Dobré v Extralize a 1.lize žen</t>
  </si>
  <si>
    <t>Tělovýchovná jednota Spartak Vrchlabí, z. s.</t>
  </si>
  <si>
    <t>Extraliga a 1. liga mužů stolního tenisu, Extraliga mužů basketbalu - podpora činnosti v nejvyšších soutěžích</t>
  </si>
  <si>
    <t>Příprava prvoligových družstev mužů a žen</t>
  </si>
  <si>
    <t>Sportujeme na kole i pěšky</t>
  </si>
  <si>
    <t>Orlický maraton v běhu na lyžích</t>
  </si>
  <si>
    <t>Kurzy monoski, výukové lyžařské kurzy pro handicapované</t>
  </si>
  <si>
    <t>Pohyb MŠ kamarád a MŠ čtyrlístek</t>
  </si>
  <si>
    <t>Královéhradecký volejbal pro všechny volejbal</t>
  </si>
  <si>
    <t>Pořádání veřejných lyžařských, silničních a terénních běhů</t>
  </si>
  <si>
    <t>Cyklistika Rafkarna z.s.</t>
  </si>
  <si>
    <t>Velká cena Hradce Králové</t>
  </si>
  <si>
    <t>Cesta za snem, z.s.</t>
  </si>
  <si>
    <t>Velká cena Královéhradeckého kraje v šachu</t>
  </si>
  <si>
    <t>Hradecký terénní triatlon</t>
  </si>
  <si>
    <t>FC Santus Dobruška z.s.</t>
  </si>
  <si>
    <t>Pořádání prestižních basketbalových turnajů mládeže</t>
  </si>
  <si>
    <t>Celostátní turnaje juniorů ve squashi</t>
  </si>
  <si>
    <t>Pořádání turnajů v tenise - TENIS-CENTRUM DTJ HK CUP (kategorie minitenis, babytenis, ml. žactvo, st. žactvo, dorost)</t>
  </si>
  <si>
    <t>Hokejový oddíl STADION Nový Bydžov z.s.</t>
  </si>
  <si>
    <t>Festival minivolejbalu v Královéhradeckém kraji</t>
  </si>
  <si>
    <t>TC Dvůr Králové, z.s.</t>
  </si>
  <si>
    <t>Pořádání závodů Poháru KHK</t>
  </si>
  <si>
    <t>Krajský přebor družstev a jednotlivců Královéhradeckého kraje</t>
  </si>
  <si>
    <t>Mezinárodní májový turnaj v pozemním hokeji</t>
  </si>
  <si>
    <t>Krajské přebory mládeže v šachu</t>
  </si>
  <si>
    <t>SK HIT Hradec Králové, z.s.</t>
  </si>
  <si>
    <t>Jarní pohár města Hradec Králové - 30. ročník</t>
  </si>
  <si>
    <t>Bereme to sportovně</t>
  </si>
  <si>
    <t>Sportovní centrum alpského lyžování handicapovaných SLČR</t>
  </si>
  <si>
    <t>Krajská centra mládeže volejbalového svazu</t>
  </si>
  <si>
    <t>Příprava lyžařů běžců SCM na Mistrovství světa juniorů, Evropský olympijský festival mládeže a Mistrovství ČR.</t>
  </si>
  <si>
    <t>Činnost sportovního centra mládeže v atletice v Královéhradeckém kraji</t>
  </si>
  <si>
    <t>Podpora činnosti sportovního střediska mládeže</t>
  </si>
  <si>
    <t>Podpora činnosti sportovního střediska</t>
  </si>
  <si>
    <t>Šachové tréninkové centrum mládeže</t>
  </si>
  <si>
    <t>Sportovní středisko mládeže v ledním hokeji</t>
  </si>
  <si>
    <t>Sportovní středisko mládeže stolního tenisu při TJ Sokol Jaroměř-Josefov 2</t>
  </si>
  <si>
    <t>Sportovní středisko dětí a mládeže Jičín - příprava, soustředění, soutěže a vrcholné akce</t>
  </si>
  <si>
    <t>Podpora činnosti SCM stolního tenisu - soustředění mládeže</t>
  </si>
  <si>
    <t>Stadion Vrchlabí, z.s.</t>
  </si>
  <si>
    <t>Zajištění trenérských kapacit sportovního střediska mládeže Stadion Vrchlabí</t>
  </si>
  <si>
    <t>Klub vodního slalomu, z.s.</t>
  </si>
  <si>
    <t>Reprezentace Královéhradeckého KFS</t>
  </si>
  <si>
    <t>Podpora reprezentantů ČR ve squashi</t>
  </si>
  <si>
    <t>Podpora basketbalových celků mládeže BK Loko Trutnov v republikových a postupových soutěžích mládeže</t>
  </si>
  <si>
    <t>Reprezentace na celostátních soutěžích volejbalu</t>
  </si>
  <si>
    <t>Reprezentace na celostátních soutěžích pozemního hokeje</t>
  </si>
  <si>
    <t>Reprezentace na celostátních soutěžích vodního póla</t>
  </si>
  <si>
    <t>Reprezentace na MČR v programech moderní gymnastiky</t>
  </si>
  <si>
    <t>Příprava na MČR krajských reprezentací volejbalu</t>
  </si>
  <si>
    <t>Podpora reprezentantů - účast na závodech Českého poháru a Mistrovství ČR</t>
  </si>
  <si>
    <t>Nejvyšší republikové soutěže mládeže v tenise MONETA, Mistrovství ČR a účast na mezinárodních turnajích</t>
  </si>
  <si>
    <t>Podpora reprezentantů na mezinárodních turnajích</t>
  </si>
  <si>
    <t>Příprava dětí a mládeže pro reprezentaci KHK na republikových soutěžích (ŽL, DL a EXL včetně MČR) a reprezentaci ČR</t>
  </si>
  <si>
    <t>Podpora mládeže do krajských reprezentačních výběrů z TJ Sokol Jaroměř - Josefov 2</t>
  </si>
  <si>
    <t>Regionální svaz hokejbalu pro Pardubický a Královehradecký kraj</t>
  </si>
  <si>
    <t>Reprezentace stolních tenistů na republikových, evropských a světových soutěžích</t>
  </si>
  <si>
    <t>Podpora reprezentačních výběrů Královéhradeckého kraje v atletice</t>
  </si>
  <si>
    <t>Příprava závodníků v alpském lyžování k reprezentaci KHK na významných republikových a zahraničních soutěžích</t>
  </si>
  <si>
    <t>Podpora účasti mládeže OK Slavia Hradec Králové na republikových soutěžích</t>
  </si>
  <si>
    <t>Podpora klíčových hráčů VoCe v celorepublikových turnajích</t>
  </si>
  <si>
    <t>Celoroční pravidelná sportovní činnost dětí a mládeže</t>
  </si>
  <si>
    <t>FBC Dobruška z.s.</t>
  </si>
  <si>
    <t>Celoroční pravidelná sportovní činnost dětí a mládeže v klubu FBC Dobruška</t>
  </si>
  <si>
    <t>TENNIS CLUB Nové Město nad Metují, z.s.</t>
  </si>
  <si>
    <t>Tělovýchovná jednota Kraso Náchod z.s.</t>
  </si>
  <si>
    <t>Vzdělávání trenérů a rozhodčích</t>
  </si>
  <si>
    <t>Stolní tenis pro osoby se zdravotním postižením</t>
  </si>
  <si>
    <t>Soustředění mládežnických družstev a materiálové dovybavení</t>
  </si>
  <si>
    <t>Materiálové dovybavení skupin přípravky a žactva</t>
  </si>
  <si>
    <t>Tenisový klub Eden - spolek</t>
  </si>
  <si>
    <t>Celoroční činnost oddílu</t>
  </si>
  <si>
    <t>Tělocvičná jednota Sokol Pouchov</t>
  </si>
  <si>
    <t>Celoroční vzdělávání rozhodčích florbalu v KHK</t>
  </si>
  <si>
    <t>Celoroční činnost mládeže TJ Slavia</t>
  </si>
  <si>
    <t>Tenisová akademie a tenisová škola při TENIS-CENTRUM DTJ Hradec Králové</t>
  </si>
  <si>
    <t>Pravidelná tréninková činnost mládeže oddílu BSK TJ Jičín z.s.</t>
  </si>
  <si>
    <t>Sportovní centrum Nové Město nad Metují, z.s.</t>
  </si>
  <si>
    <t>Celoroční cvičení dětí a mládeže</t>
  </si>
  <si>
    <t>Vzdělávání trenérů a rozhodčích atletiky v Královéhradeckém kraji</t>
  </si>
  <si>
    <t>Udržení kvalitní péče o mladé sportovce</t>
  </si>
  <si>
    <t>Podpora sportovní činnosti dětí a mládeže v OK Slavia Hradec Králové</t>
  </si>
  <si>
    <t>Vzdělávání rozhodčích a trenérů mládeže OFS Náchod</t>
  </si>
  <si>
    <t>SPORTSTYL Hradec Králové, z.s.</t>
  </si>
  <si>
    <t>Dlouhodobá celoroční příprava členů klubu na mezinárodní a národní soutěže včetně ODM</t>
  </si>
  <si>
    <t>Podpora a zlepšování výkonnosti dětské a mládežnické členské základny Stadion Vrchlabí</t>
  </si>
  <si>
    <t>Florbal Náchod organizace pro všechny</t>
  </si>
  <si>
    <t>GOOD LUCK GYM, sportovní klub z.s.</t>
  </si>
  <si>
    <t>Podpora celoroční přípravy sportovců GOOD LUCK GYM,sportovní klub z.s.</t>
  </si>
  <si>
    <t>Celoroční pravidelná činnost VoCe</t>
  </si>
  <si>
    <t>Celoroční pravidelná sportovní činnost dětí, mládeže a osob se zdravotním postižením včetně vzdělávání trenérů, rozhodčí</t>
  </si>
  <si>
    <t>Celoroční sportovní činnost mládeže</t>
  </si>
  <si>
    <t>Příprava na LODM</t>
  </si>
  <si>
    <t>Příprava lyžařů běžců na ZODM</t>
  </si>
  <si>
    <t>Příprava na ODM 2021</t>
  </si>
  <si>
    <t>Orientační běh - příprava na ODM</t>
  </si>
  <si>
    <t>Podpora přípravy krajských reprezentantů na Olympiádu dětí a mládeže</t>
  </si>
  <si>
    <t>Příprava krajských reprezentantů v alpském lyžování a skicrossu na Olympiádu dětí a mládeže</t>
  </si>
  <si>
    <t>Příprava závodníků KrSKe na LODM</t>
  </si>
  <si>
    <t>Tělovýchovná jednota SOKOL Stárkov, z.s.</t>
  </si>
  <si>
    <t>DOMEČEK SEVER, z. s.</t>
  </si>
  <si>
    <t>DOMEČKOVSKÁ ODPOLEDNE</t>
  </si>
  <si>
    <t>Junák - český skaut, středisko Sopka Nová Paka, z. s.</t>
  </si>
  <si>
    <t>Celoroční činnost skautského střediska SOPKA Nová Paka</t>
  </si>
  <si>
    <t>Na Venkově z.s.</t>
  </si>
  <si>
    <t>S dětmi blíž k přírodě</t>
  </si>
  <si>
    <t>Klub vojenske historie Jičín z.s.</t>
  </si>
  <si>
    <t>Základní článek Asociace Brontosaura-QUITO</t>
  </si>
  <si>
    <t>Modelářské centrum z.s.</t>
  </si>
  <si>
    <t>Junák - český skaut, středisko Rybárny Hradec Králové, z. s.</t>
  </si>
  <si>
    <t>Spolek VLNKA</t>
  </si>
  <si>
    <t>Celoroční činnost folklórního souboru Kvítek</t>
  </si>
  <si>
    <t>Rada dětí a mládeže Královéhradeckého kraje, z. s.</t>
  </si>
  <si>
    <t>Ranč U Jasanu, z.s.</t>
  </si>
  <si>
    <t>Taneční skupina Attitude Dvůr Králové nad Labem, z.s.</t>
  </si>
  <si>
    <t>Self defence team DK, z.s.</t>
  </si>
  <si>
    <t>Pionýr, z. s. - Královéhradecká krajská organizace</t>
  </si>
  <si>
    <t>sport pro všechny</t>
  </si>
  <si>
    <t>Českomoravská myslivecká jednota, z.s., okresní myslivecký spolek Jičín</t>
  </si>
  <si>
    <t>Podpora mysliveckého kroužku OMS Jičín</t>
  </si>
  <si>
    <t>Junák - český skaut, středisko ÚTA Nové Město nad Metují, z. s.</t>
  </si>
  <si>
    <t>Volnočasové aktivity pro děti a mládež se zdravotním postižením</t>
  </si>
  <si>
    <t>Logická olympiáda 2020 - Královéhradecký kraj</t>
  </si>
  <si>
    <t>Dům dětí a mládeže JEDNIČKA, Dvůr Králové nad Labem, Spojených národů 1620</t>
  </si>
  <si>
    <t>Táborová činnost skautských oddílů z ČK</t>
  </si>
  <si>
    <t>Spolek rodičů a přátel ZUŠ Náchod</t>
  </si>
  <si>
    <t>Český Zálesák, z.s.</t>
  </si>
  <si>
    <t>ACADEMIA MERCURII soukromá střední škola, s.r.o.</t>
  </si>
  <si>
    <t>Junák - český skaut, středisko Zvičina Dvůr Králové nad Labem, z. s.</t>
  </si>
  <si>
    <t>Kladské pomezí, o.p.s.</t>
  </si>
  <si>
    <t>Kultura Rychnov nad Kněžnou, s.r.o.</t>
  </si>
  <si>
    <t>MĚSTO BROUMOV</t>
  </si>
  <si>
    <t>Základní škola a Mateřská škola, Chodovice</t>
  </si>
  <si>
    <t>Základní škola Nová Paka, Komenského 555</t>
  </si>
  <si>
    <t>Základní škola a Mateřská škola Krčín</t>
  </si>
  <si>
    <t>Mateřská škola, Dvůr Králové nad Labem, Drtinova 1444</t>
  </si>
  <si>
    <t>Masarykova základní škola a mateřská škola, Železnice</t>
  </si>
  <si>
    <t>Dům dětí a mládeže Hořice</t>
  </si>
  <si>
    <t>Základní škola a mateřská škola, Mžany, okres Hradec Králové</t>
  </si>
  <si>
    <t>Základní škola Strž, Dvůr Králové nad Labem, E. Krásnohorské 2919</t>
  </si>
  <si>
    <t>Základní škola Hradební, Broumov</t>
  </si>
  <si>
    <t>Základní škola Schulzovy sady, Dvůr Králové nad Labem, Školní 1235</t>
  </si>
  <si>
    <t>Základní škola Comenius</t>
  </si>
  <si>
    <t>Základní škola Křišťál</t>
  </si>
  <si>
    <t>Aktivní zapojení sociálně znevýhodněných žáků do třídního kolektivu</t>
  </si>
  <si>
    <t>Preventivní programy SPIRÁLA</t>
  </si>
  <si>
    <t>Základní škola, Nový Hrádek</t>
  </si>
  <si>
    <t>Základní škola Gutha - Jarkovského Kostelec nad Orlicí</t>
  </si>
  <si>
    <t>Základní škola K.V.Raise, Lázně Bělohrad, okres Jičín</t>
  </si>
  <si>
    <t>Via Humanica, z. s.</t>
  </si>
  <si>
    <t>Základní škola, Nový Bydžov, Karla IV. 209</t>
  </si>
  <si>
    <t>53. ročník Vysokovský kohout</t>
  </si>
  <si>
    <t>Východočeské volné sdružení pro amatérský film a video, z.s.</t>
  </si>
  <si>
    <t>Náchodská Prima sezóna, o.p.s.</t>
  </si>
  <si>
    <t>Centrální kino s.r.o.</t>
  </si>
  <si>
    <t>Valdštejnské imaginárium, z.ú.</t>
  </si>
  <si>
    <t>"Královédvorský chrámový sbor z.s."</t>
  </si>
  <si>
    <t>LUSTR festival ilustrace z.s.</t>
  </si>
  <si>
    <t>Institut regionální paměti z. ú.</t>
  </si>
  <si>
    <t>SH ČMS - Sbor dobrovolných hasičů Čistěves</t>
  </si>
  <si>
    <t>BOJIŠTĚ s.r.o.</t>
  </si>
  <si>
    <t>Braunensis Art Productions s.r.o.</t>
  </si>
  <si>
    <t>SHŠ Foltest z. s.</t>
  </si>
  <si>
    <t>Šedivinský spolek</t>
  </si>
  <si>
    <t>Daniel Januš</t>
  </si>
  <si>
    <t>LUXFER OPEN SPACE, z.s.</t>
  </si>
  <si>
    <t>Divadlo Drak a Mezinárodní institut figurálního divadla o.p.s.</t>
  </si>
  <si>
    <t>Galerie Nola z. s.</t>
  </si>
  <si>
    <t>Smiling String Orchestra, z.s.</t>
  </si>
  <si>
    <t>Římskokatolická farnost - děkanství Kopidlno</t>
  </si>
  <si>
    <t>Oprava sanktusníku kostela sv. Barbory, Otovice</t>
  </si>
  <si>
    <t>Římskokatolická farnost - děkanství Hořice v Podkrkonoší</t>
  </si>
  <si>
    <t>Kinský dal Borgo, a.s.</t>
  </si>
  <si>
    <t>Římskokatolická farnost - děkanství Rychnov nad Kněžnou</t>
  </si>
  <si>
    <t>Rekonstrukce části stavby - výměna střešní krytiny na kostele sv. Havla v Rychnově nad Kněžnou</t>
  </si>
  <si>
    <t>Římskokatolická farnost - děkanství Chlumec nad Cidlinou</t>
  </si>
  <si>
    <t>Oprava tesařských prvků a střešního pláště na kostele sv. Jana Nepomuckého v Bělé u Liberku</t>
  </si>
  <si>
    <t>Zvonice kostela sv. Petra a Pavla v Liberku -rekonstrukce základového roštu</t>
  </si>
  <si>
    <t>Římskokatolická farnost Častolovice</t>
  </si>
  <si>
    <t>Římskokatolická farnost Janské Lázně</t>
  </si>
  <si>
    <t>Oprava střechy kostela sv. Ignáce v Jičíně</t>
  </si>
  <si>
    <t>Římskokatolická farnost Železnice</t>
  </si>
  <si>
    <t>Restaurování varhan z kostela Všech svatých v Heřmánkovicích</t>
  </si>
  <si>
    <t>Profesionalizace Svazek obcí 1866</t>
  </si>
  <si>
    <t>Mikroregion urbanická brázda, svazek obcí</t>
  </si>
  <si>
    <t>Lázeňský mikroregion</t>
  </si>
  <si>
    <t>Mikroregion Rodný kraj Františka Kupky</t>
  </si>
  <si>
    <t>Dobrovolný svazek obcí Policka</t>
  </si>
  <si>
    <t>Svazek obcí Brada</t>
  </si>
  <si>
    <t>Město Libáň</t>
  </si>
  <si>
    <t>Podpora provozu prodejny v obci Velká Jesenice</t>
  </si>
  <si>
    <t>Podpora provozu prodejny v obci Horní Radechová</t>
  </si>
  <si>
    <t>Podpora místní prodejny v Chotči</t>
  </si>
  <si>
    <t>Podpora provozu prodejny v obci Humburky</t>
  </si>
  <si>
    <t>Zachování prodejny potravin v Rychnovku</t>
  </si>
  <si>
    <t>Obec Převýšov</t>
  </si>
  <si>
    <t>Podpora Obchodu s potravinami a smíšeným zbožím v Lukavici č. p. 39</t>
  </si>
  <si>
    <t>Podpora prodejny v Králově Lhotě</t>
  </si>
  <si>
    <t>Obec Urbanice</t>
  </si>
  <si>
    <t>Podpora obchodu v Urbanicích</t>
  </si>
  <si>
    <t>Podpora provozu obecní prodejny v obci Sendražice</t>
  </si>
  <si>
    <t>Obec Valdice</t>
  </si>
  <si>
    <t>DATAINFO, spol. s r.o.</t>
  </si>
  <si>
    <t>EKON-SYS s.r.o.</t>
  </si>
  <si>
    <t>Kreativní vouchery</t>
  </si>
  <si>
    <t>ELLA-CS, s.r.o.</t>
  </si>
  <si>
    <t>SH ČMS - Sbor dobrovolných hasičů Lhoty u Potštejna</t>
  </si>
  <si>
    <t>SH ČMS - Sbor dobrovolných hasičů Bezděkov nad Metují</t>
  </si>
  <si>
    <t>SH ČMS - Sbor dobrovolných hasičů Výrava</t>
  </si>
  <si>
    <t>SH ČMS - Sbor dobrovolných hasičů Nahořany</t>
  </si>
  <si>
    <t>SH ČMS - Sbor dobrovolných hasičů Rožnov</t>
  </si>
  <si>
    <t>SH ČMS - Sbor dobrovolných hasičů Třebihoště a Dehtova</t>
  </si>
  <si>
    <t>SH ČMS - Sbor dobrovolných hasičů Hořice</t>
  </si>
  <si>
    <t>SH ČMS - Sbor dobrovolných hasičů Dubenec</t>
  </si>
  <si>
    <t>SH ČMS - Sbor dobrovolných hasičů Olešnice v Orlických horách</t>
  </si>
  <si>
    <t>SH ČMS - Sbor dobrovolných hasičů Radim</t>
  </si>
  <si>
    <t>SH ČMS - Sbor dobrovolných hasičů Urbanice</t>
  </si>
  <si>
    <t>SH ČMS - Sbor dobrovolných hasičů Brada-Rybníček</t>
  </si>
  <si>
    <t>SH ČMS - Sbor dobrovolných hasičů Horní Kalná</t>
  </si>
  <si>
    <t>SH ČMS - SDH Jílovice</t>
  </si>
  <si>
    <t>SH ČMS - Sbor dobrovolných hasičů Vrbice</t>
  </si>
  <si>
    <t>SH ČMS - Sbor dobrovolných hasičů Nevratice</t>
  </si>
  <si>
    <t>SH ČMS - Sbor dobrovolných hasičů Trnov</t>
  </si>
  <si>
    <t>SH ČMS - Sbor dobrovolných hasičů Radvanice v Čechách</t>
  </si>
  <si>
    <t>SH ČMS - Sbor dobrovolných hasičů Libřice</t>
  </si>
  <si>
    <t>SH ČMS - Sbor dobrovolných hasičů Arnultovice</t>
  </si>
  <si>
    <t>SH ČMS - Sbor dobrovolných hasičů Opočno</t>
  </si>
  <si>
    <t>Podpora všeobecné sportovní činnosti SDH Opočno</t>
  </si>
  <si>
    <t>SH ČMS - Sbor dobrovolných hasičů Havlovice</t>
  </si>
  <si>
    <t>SH ČMS - Sbor dobrovolných hasičů Hlavňov</t>
  </si>
  <si>
    <t>SH ČMS - Sbor dobrovolných hasičů Mlázovice</t>
  </si>
  <si>
    <t>SH ČMS - Sbor dobrovolných hasičů Očelice</t>
  </si>
  <si>
    <t>SH ČMS - Sbor dobrovolných hasičů Doudleby nad Orlicí</t>
  </si>
  <si>
    <t>SH ČMS - Sbor dobrovolných hasičů Nový Hrádek</t>
  </si>
  <si>
    <t>SH ČMS - Sbor dobrovolných hasičů Kopidlno</t>
  </si>
  <si>
    <t>SH ČMS - Sbor dobrovolných hasičů Hřibojedy</t>
  </si>
  <si>
    <t>Podpora činnosti kolektivu mladých hasičů při SDH Hřibojedy</t>
  </si>
  <si>
    <t>SH ČMS - Sbor dobrovolných hasičů Zvole</t>
  </si>
  <si>
    <t>SH ČMS - Sbor dobrovolných hasičů Teplice nad Metují</t>
  </si>
  <si>
    <t>SH ČMS -  Sbor dobrovolných hasičů Horní Lánov</t>
  </si>
  <si>
    <t>SH ČMS - Sbor dobrovolných hasičů Nemyčeves</t>
  </si>
  <si>
    <t>SH ČMS - Sbor dobrovolných hasičů Verdek</t>
  </si>
  <si>
    <t>Podpora rozvoje Kolektivu mladých hasičů při SDH Verdek.</t>
  </si>
  <si>
    <t>SH ČMS - Sbor dobrovolných hasičů Javornice - Obec</t>
  </si>
  <si>
    <t>SH ČMS - Sbor dobrovolných hasičů Pěčín</t>
  </si>
  <si>
    <t>SH ČMS - Sbor dobrovolných hasičů Hostinné</t>
  </si>
  <si>
    <t>SH ČMS - Sbor dobrovolných hasičů Semechnice</t>
  </si>
  <si>
    <t>SH ČMS - Sbor dobrovolných hasičů Žďár nad Metují</t>
  </si>
  <si>
    <t>SH ČMS - Sbor dobrovolných hasičů Bystré v Orlických horách</t>
  </si>
  <si>
    <t>SH ČMS - Sbor dobrovolných hasičů Čermná</t>
  </si>
  <si>
    <t>SH ČMS - Sbor dobrovolných hasičů Solnice</t>
  </si>
  <si>
    <t>Českomoravská myslivecká jednota, z.s., okresní myslivecký spolek Hradec Králové</t>
  </si>
  <si>
    <t>HKVS s.r.o.</t>
  </si>
  <si>
    <t>Místní akční skupina Mezi Úpou a Metují, z. s.</t>
  </si>
  <si>
    <t>Obecně prospěšná společnost pro Český ráj</t>
  </si>
  <si>
    <t>SHČMS - Krajské sdružení hasičů KHK</t>
  </si>
  <si>
    <t>Podpora činnosti Sdružení hasičů Čech, Moravy a Slezska - kraj</t>
  </si>
  <si>
    <t>SHČMS - Okresní sdružení hasičů Hradec Králové</t>
  </si>
  <si>
    <t>Podpora činnosti Sdružení hasičů Čech, Moravy a Slezska - okres HK</t>
  </si>
  <si>
    <t>SHČMS - Okresní sdružení hasičů Jičín</t>
  </si>
  <si>
    <t>Podpora činnosti Sdružení hasičů Čech, Moravy a Slezska - okres JC</t>
  </si>
  <si>
    <t>SHČMS - Okresní sdružení hasičů Náchod</t>
  </si>
  <si>
    <t>Podpora činnosti Sdružení hasičů Čech, Moravy a Slezska - okres NA</t>
  </si>
  <si>
    <t>SHČMS - Okresní sdružení hasičů Rychnov nad Kněžnou</t>
  </si>
  <si>
    <t>Podpora činnosti Sdružení hasičů Čech, Moravy a Slezska - okres RK</t>
  </si>
  <si>
    <t>SHČMS - Okresní sdružení hasičů Trutnov</t>
  </si>
  <si>
    <t>Podpora činnosti Sdružení hasičů Čech, Moravy a Slezska - okres TU</t>
  </si>
  <si>
    <t>Nová Paka</t>
  </si>
  <si>
    <t>Provoz Záchranné stanice pro divoká zvířata v Jaroměři 2019-2021</t>
  </si>
  <si>
    <t>IZS - činnosti HZS při mimořádných událostech</t>
  </si>
  <si>
    <t>Zabezpečení ochranných nápojů a stravování při společných zásazích s JSDH</t>
  </si>
  <si>
    <t>Výcvik leteckých záchranářů</t>
  </si>
  <si>
    <t>20RGI02-0254</t>
  </si>
  <si>
    <t>Zlepšení užitné a estetické hodnoty veřejných prostranství v obci Dolní Dvůr - 1. etapa</t>
  </si>
  <si>
    <t>Oblastní spolek Českého červeného kříže Jičín</t>
  </si>
  <si>
    <t>Perinatální hospic Dítě v srdci, z.s.</t>
  </si>
  <si>
    <t>Římskokatolická farnost - děkanství Hradec Králové I</t>
  </si>
  <si>
    <t>Basketbal Trutnov - reprezentace kraje v nejvyšší soutěži ČR</t>
  </si>
  <si>
    <t>Obec Sobčice</t>
  </si>
  <si>
    <t>Centrum LIRA, z.ú.</t>
  </si>
  <si>
    <t>Centrum pro integraci osob se zdravotním postižením Královéhradeckého kraje, o. p. s.</t>
  </si>
  <si>
    <t>Centrum psychologické podpory, z. s.</t>
  </si>
  <si>
    <t>Centrum sociálních služeb Naděje Broumov</t>
  </si>
  <si>
    <t>Denní stacionář Klokan o. p. s.</t>
  </si>
  <si>
    <t>Diakonie ČCE - středisko ve Dvoře Králové nad Labem</t>
  </si>
  <si>
    <t>Farní charita Dobruška</t>
  </si>
  <si>
    <t>Farní charita Dvůr Králové nad Labem</t>
  </si>
  <si>
    <t>Geriatrické centrum Týniště nad Orlicí</t>
  </si>
  <si>
    <t>KŘESADLO HK - Centrum pomoci lidem s PAS, z.ú.</t>
  </si>
  <si>
    <t>Město Jaroměř</t>
  </si>
  <si>
    <t>Levitovo centrum následné péče</t>
  </si>
  <si>
    <t>Městské středisko sociálních služeb Oáza</t>
  </si>
  <si>
    <t>Mgr. Zuzana Luňáková, Agentura domácí péče</t>
  </si>
  <si>
    <t>NONA 92, o. p. s.</t>
  </si>
  <si>
    <t>Občanské poradenské středisko, o.p.s.</t>
  </si>
  <si>
    <t>OD5K10, z. s.</t>
  </si>
  <si>
    <t>Pracoviště pečovatelské péče, o. p. s.</t>
  </si>
  <si>
    <t>Sociální služby města Hořice</t>
  </si>
  <si>
    <t>PRO-SEN sociálně zdravotní služby, o.p.s.</t>
  </si>
  <si>
    <t>Spokojený domov, o.p.s.</t>
  </si>
  <si>
    <t>TyfloCentrum Hradec Králové, o. p. s.</t>
  </si>
  <si>
    <t>Život bez bariér, z. ú.</t>
  </si>
  <si>
    <t>Život Hradec Králové, o.p.s.</t>
  </si>
  <si>
    <t>Oblastní  charita Trutnov</t>
  </si>
  <si>
    <t>Půjčovna zdravotních a kompenzačních pomůcek</t>
  </si>
  <si>
    <t>Odborná pomoc rodinám s dětmi s vážně narušenými vztahy, kde je tato práce nařízena pracovníky OSPOD a soudů</t>
  </si>
  <si>
    <t>Dlouhodobá podpora rodin v Centru Orion</t>
  </si>
  <si>
    <t>Osvětová a informační činnost na téma těžkého zrakového postižení</t>
  </si>
  <si>
    <t>La famille z. s.</t>
  </si>
  <si>
    <t>Centrum Budulínek</t>
  </si>
  <si>
    <t>Za školním úspěchem</t>
  </si>
  <si>
    <t>Rodina a rodičovství</t>
  </si>
  <si>
    <t>Učí (se) celá rodina - terénní pedagogická práce s ohroženými rodinami</t>
  </si>
  <si>
    <t>Centrum sociální pomoci a služeb o.p.s.</t>
  </si>
  <si>
    <t>Jsme jedna rodina (bio děti)</t>
  </si>
  <si>
    <t>Publikace Zpravodaj Archa</t>
  </si>
  <si>
    <t>Terapeutický pobyt pro pacienty s Huntingtonovou chorobou</t>
  </si>
  <si>
    <t>Obec Provodov-Šonov</t>
  </si>
  <si>
    <t>Obec Stračov</t>
  </si>
  <si>
    <t>Přehled o čerpání vlastních prostředků kraje na krajské dotační programy 
v r. 2021</t>
  </si>
  <si>
    <t>Dotační fond KHK - oblast životní prostředí a zemědělství</t>
  </si>
  <si>
    <t>21ZPD02 - Opatření k zadržovaní vody v krajině</t>
  </si>
  <si>
    <t>21ZPD04 - Ochrana přírody a krajiny</t>
  </si>
  <si>
    <t>21ZPD06 - Včelařství</t>
  </si>
  <si>
    <t>21ZPD07 - Propagace zemědělství a místní produkce</t>
  </si>
  <si>
    <t xml:space="preserve">21ZPDU1 - Environmentální vzdělávání, výchova a osvěta </t>
  </si>
  <si>
    <t>Název žadatele</t>
  </si>
  <si>
    <t>Schváleno Kč</t>
  </si>
  <si>
    <t>Skutečnost čerpání Kč</t>
  </si>
  <si>
    <t>21ZPD02-0001</t>
  </si>
  <si>
    <t>OBEC BUDČEVES</t>
  </si>
  <si>
    <t>Zpracování PD na rybník v obci Budčeves</t>
  </si>
  <si>
    <t>21ZPD02-0002</t>
  </si>
  <si>
    <t>OBEC LIBČANY</t>
  </si>
  <si>
    <t xml:space="preserve">Obnova rybníka Kočár </t>
  </si>
  <si>
    <t>21ZPD02-0003</t>
  </si>
  <si>
    <t>OBEC STRAČOV</t>
  </si>
  <si>
    <t>Obnova drobných vodních ploch v obci Stračov</t>
  </si>
  <si>
    <t>21ZPD02-0004</t>
  </si>
  <si>
    <t>Obec Říčky v Orlických horách</t>
  </si>
  <si>
    <t xml:space="preserve">Obnova požární nádrže Říčky v Orlických h. </t>
  </si>
  <si>
    <t>21ZPD02-0005</t>
  </si>
  <si>
    <t>Obnova rybníka Veselka v k.ú. Rájec</t>
  </si>
  <si>
    <t>21ZPD02-0006</t>
  </si>
  <si>
    <t>Josef Chráska</t>
  </si>
  <si>
    <t>Malá vodní nádrž na parcele KN č.2149 v k.ú. H. Radechová</t>
  </si>
  <si>
    <t>21ZPD02-0007</t>
  </si>
  <si>
    <t>Obec Skuhrov nad Bělou</t>
  </si>
  <si>
    <t>Zpracování PD na akci Rekonstr. malé vodní nádrže …</t>
  </si>
  <si>
    <t>21ZPD02-0008</t>
  </si>
  <si>
    <t>OBEC TŘEBIHOŠŤ</t>
  </si>
  <si>
    <t>PD na revitalizaci obecní nádrže</t>
  </si>
  <si>
    <t>21ZPD02-0009</t>
  </si>
  <si>
    <t>Malá vodní nádrž Žireč</t>
  </si>
  <si>
    <t>21ZPD02-0010</t>
  </si>
  <si>
    <t>Rekonstrukce vodních nádrží v obci Urbanice - PD</t>
  </si>
  <si>
    <t>21ZPD02-0011</t>
  </si>
  <si>
    <t>Suchý poldr Libotov</t>
  </si>
  <si>
    <t>21ZPD02-0012</t>
  </si>
  <si>
    <t>Revitalizace tůně u chráněných dílen Kopeček</t>
  </si>
  <si>
    <t>21ZPD02-0013</t>
  </si>
  <si>
    <t>PD - rekonstr. malé vodní nádrže Doubrava</t>
  </si>
  <si>
    <t>21ZPD04-0001</t>
  </si>
  <si>
    <t>A Rocha-Křesťané v ochr. přírody, o.p.s.</t>
  </si>
  <si>
    <t>A Rocha a biokoridor farmáře Netíka - I. etapa</t>
  </si>
  <si>
    <t>21ZPD04-0002</t>
  </si>
  <si>
    <t>Městské lesy Hradec Králové a.s.</t>
  </si>
  <si>
    <t>Revitalizace rybích sádek a tůně v přírodní pam. Roudnička a Datlík</t>
  </si>
  <si>
    <t>21ZPD04-0005</t>
  </si>
  <si>
    <t>Pastevní management na recentně opuštěných loukách …</t>
  </si>
  <si>
    <t>21ZPD04-0006</t>
  </si>
  <si>
    <t xml:space="preserve">Český svaz ochránců přírody HK </t>
  </si>
  <si>
    <t xml:space="preserve">Zpracování akčního plánu  ochrany populací pro kuňku obecnou </t>
  </si>
  <si>
    <t>21ZPD06-0001</t>
  </si>
  <si>
    <t>Český svaz včelařů, z.s. okr. Org. Jičín</t>
  </si>
  <si>
    <t>Obnova včelích úlů u včelařů v okrese Jičín</t>
  </si>
  <si>
    <t>21ZPD06-0002</t>
  </si>
  <si>
    <t>Český svaz včelařů, z.s., Trutnov</t>
  </si>
  <si>
    <t>Zkvalitnění včelařství v okrese Trutnov</t>
  </si>
  <si>
    <t>21ZPD06-0003</t>
  </si>
  <si>
    <t>Český svaz včelařů, z.s.  Rychnov n.K</t>
  </si>
  <si>
    <t>Zdravé včely 2021 - 2022</t>
  </si>
  <si>
    <t>21ZPD06-0004</t>
  </si>
  <si>
    <t xml:space="preserve">Český svaz včelařů, z.s., okr. org. HK </t>
  </si>
  <si>
    <t>Podpora chovu včel v okrese Hradec Králové</t>
  </si>
  <si>
    <t>21ZPD07-0001</t>
  </si>
  <si>
    <t>Sdružení VČ chovatelů hospodářských zvířat z.s.</t>
  </si>
  <si>
    <t>PRIM Chomutice 2021</t>
  </si>
  <si>
    <t>21ZPD07-0002</t>
  </si>
  <si>
    <t>Zemědělský svaz ČR, územní organizace HK</t>
  </si>
  <si>
    <t>Dny českého zemědělství</t>
  </si>
  <si>
    <t>21ZPDU1-0001</t>
  </si>
  <si>
    <t>MŠ, ZŠ a SŠ  Daneta, s.r.o.</t>
  </si>
  <si>
    <t>Cesta z města pro handicapované děti</t>
  </si>
  <si>
    <t>21ZPDU1-0002</t>
  </si>
  <si>
    <t>EVVO při Ekocentru Orlice v Krňovicích v roce 2021</t>
  </si>
  <si>
    <t>21ZPDU1-0003</t>
  </si>
  <si>
    <t>O krok dál v ekocentru, o krok blíž k ekovýchově</t>
  </si>
  <si>
    <t>21ZPDU1-0004</t>
  </si>
  <si>
    <t>JULINKA z.s.</t>
  </si>
  <si>
    <t>Zádrží vody v naší krajině k adaptaci na klimatickou změnu</t>
  </si>
  <si>
    <t>21ZPDU1-0005</t>
  </si>
  <si>
    <t>Český ráj všem</t>
  </si>
  <si>
    <t>21ZPDU1-0006</t>
  </si>
  <si>
    <t>Středisko ekologické výchovy SEVER HK o.p.s.</t>
  </si>
  <si>
    <t>S láskou a respektem k přírodě i planetě.</t>
  </si>
  <si>
    <t>21ZPDU1-0007</t>
  </si>
  <si>
    <t>K-klub-středisko volného času, Jičín</t>
  </si>
  <si>
    <t>Tematické výukové programy a osvěta v oblasti OŽP</t>
  </si>
  <si>
    <t>21ZPDU1-0009</t>
  </si>
  <si>
    <t>Základní škola Nové Město n. M., Komen. 15</t>
  </si>
  <si>
    <t xml:space="preserve">Příroda po celý rok </t>
  </si>
  <si>
    <t>21ZPDU1-0010</t>
  </si>
  <si>
    <t>Hnutí DUHA Olomouc</t>
  </si>
  <si>
    <t xml:space="preserve">Kurzy ochrany velkých šelem v KHK </t>
  </si>
  <si>
    <t>21ZPDU1-0011</t>
  </si>
  <si>
    <t xml:space="preserve">Dům dětí a mládeže, Rychnov n. Kn. </t>
  </si>
  <si>
    <t>PŘÍRODA NA DOTEK 2021</t>
  </si>
  <si>
    <t>21ZPDU1-0012</t>
  </si>
  <si>
    <t>Pomáhám přírodě – osvětová kampaň pro širokou veřejnost …</t>
  </si>
  <si>
    <t>21ZPDU1-0013</t>
  </si>
  <si>
    <t xml:space="preserve">Biskupské gymnázium BB a ZŠ a MŠ Jana Pavla II. HK </t>
  </si>
  <si>
    <t xml:space="preserve">Ochrana přírody a krajiny v praxi </t>
  </si>
  <si>
    <t>21ZPDU1-0015</t>
  </si>
  <si>
    <t>Společně pro klima</t>
  </si>
  <si>
    <t>21ZPDU1-0017</t>
  </si>
  <si>
    <t>Recyklohraní v Královéhradeckém kraji 2021</t>
  </si>
  <si>
    <t>21ZPDU1-0018</t>
  </si>
  <si>
    <t>EVVO akce v Centru rozvoje Česká Skalice</t>
  </si>
  <si>
    <t>21ZPDU1-0019</t>
  </si>
  <si>
    <t>Českomoravská myslivecká jednota, z.s., OMS Jičín</t>
  </si>
  <si>
    <t>Osvětová činnost zaměřená na ochranu životního prostředí v okrese Jičín</t>
  </si>
  <si>
    <t>21ZPDU1-0020</t>
  </si>
  <si>
    <t>Podpora Maiwaldovy akademie 2021</t>
  </si>
  <si>
    <t>21ZPDU1-0021</t>
  </si>
  <si>
    <t>Českomoravská myslivecká jednota, z.s. - OMS Hradec Králové</t>
  </si>
  <si>
    <t>Environmentální výchova a osvěta při OMS Hradec Králové</t>
  </si>
  <si>
    <t>21ZPDU1-0022</t>
  </si>
  <si>
    <t>Dotační fond - oblast sport a tělovýchova</t>
  </si>
  <si>
    <t>21SPT01 - Pohybová gramotnost a pořádání významných masových tělovýchovných a sportovních soutěží typu "sport pro všechny"</t>
  </si>
  <si>
    <t>21SPT02 - Pořádání významných sportovních akcí dětí a mládeže</t>
  </si>
  <si>
    <t>21SPT04 - Činnost sportovních středisek a sportovních center mládeže</t>
  </si>
  <si>
    <t>21SPT05 - Podpora krajských reprezentačních výběrů mládeže a reprezentace na republikových, evropských a celosvětových soutěžích</t>
  </si>
  <si>
    <t>21SPT06 - Celoroční pravidelná sportovní činnost dětí, mládeže a osob se zdravotním postižením včetně vzdělávání trenérů, rozhodčích a cvičitelů</t>
  </si>
  <si>
    <t>21SPT08 - Vrcholový a výkonnostní sport v kategorii dospělých</t>
  </si>
  <si>
    <t>21SPT09 - Příprava krajských reprezentantů na Olympiádu dětí a mládeže</t>
  </si>
  <si>
    <t>21SPT10 - Podpora investic do sportovních objektů a zařízení</t>
  </si>
  <si>
    <t>21SPT01-0001</t>
  </si>
  <si>
    <t>21SPT01-0004</t>
  </si>
  <si>
    <t>21SPT01-0006</t>
  </si>
  <si>
    <t>Nový Bydžov pro: Základní škola, Nový Bydžov, V. Kl. Klicpery 561, IČO 62690965</t>
  </si>
  <si>
    <t>Streetball Nový Bydžov 17. ročník</t>
  </si>
  <si>
    <t>21SPT01-0007</t>
  </si>
  <si>
    <t>Uspořádání 6. ročníku Olfin Car Trutnovského půlmaratonu</t>
  </si>
  <si>
    <t>21SPT01-0008</t>
  </si>
  <si>
    <t>Pořádání sportovní akce v roce 2021 klubem SK LOB Nová Paka, z.s.</t>
  </si>
  <si>
    <t>21SPT01-0009</t>
  </si>
  <si>
    <t>Dobrušský pohár 2021</t>
  </si>
  <si>
    <t>21SPT01-0010</t>
  </si>
  <si>
    <t>Velká cena Českomoravského klubu veteránů ve stolním tenisu - 40.ročník</t>
  </si>
  <si>
    <t>21SPT01-0011</t>
  </si>
  <si>
    <t>Město Rychnov nad Kněžnou pro: Dům dětí a mládeže, Rychnov n/K., IČO 71235698</t>
  </si>
  <si>
    <t>SPORTUJ 2021</t>
  </si>
  <si>
    <t>21SPT01-0012</t>
  </si>
  <si>
    <t>Město na kolech - XX. jubilejní ročník</t>
  </si>
  <si>
    <t>21SPT01-0013</t>
  </si>
  <si>
    <t>OLYMP východní Čechy, z.s.</t>
  </si>
  <si>
    <t>Podpora pravidelné sportovní činnosti pro neorganizované děti ze základních škol na území Královéhradeckého kraje</t>
  </si>
  <si>
    <t>21SPT01-0014</t>
  </si>
  <si>
    <t>Pořádání 4. kola seriálu závodů v orientačním běhu VčP</t>
  </si>
  <si>
    <t>21SPT01-0015</t>
  </si>
  <si>
    <t xml:space="preserve">	Pořádání Rychnovského šachového festivalu seniorů</t>
  </si>
  <si>
    <t>21SPT01-0016</t>
  </si>
  <si>
    <t>21SPT01-0017</t>
  </si>
  <si>
    <t>21SPT01-0018</t>
  </si>
  <si>
    <t>21SPT01-0019</t>
  </si>
  <si>
    <t>Novopacký MTB maraton</t>
  </si>
  <si>
    <t>21SPT01-0020</t>
  </si>
  <si>
    <t>Škola bruslení 2021</t>
  </si>
  <si>
    <t>21SPT01-0021</t>
  </si>
  <si>
    <t>AC TJ Jičín, z. s.</t>
  </si>
  <si>
    <t>76. Mikulášský běh</t>
  </si>
  <si>
    <t>21SPT01-0022</t>
  </si>
  <si>
    <t>21SPT01-0023</t>
  </si>
  <si>
    <t>Memoriál Františka Šoulavého - velikonoční turnaj v bleskovém šachu 2021 - 65. ročník</t>
  </si>
  <si>
    <t>21SPT01-0024</t>
  </si>
  <si>
    <t>Ž3 Sport z. s.</t>
  </si>
  <si>
    <t>Ž3 Sport triatlon 2021</t>
  </si>
  <si>
    <t>21SPT01-0025</t>
  </si>
  <si>
    <t>21SPT01-0026</t>
  </si>
  <si>
    <t>Běhej s námi!</t>
  </si>
  <si>
    <t>21SPT01-0027</t>
  </si>
  <si>
    <t>21SPT01-0028</t>
  </si>
  <si>
    <t>21SPT01-0029</t>
  </si>
  <si>
    <t>Tělovýchovná jednota Sokol Sedloňov, z.s.</t>
  </si>
  <si>
    <t>Silniční běh "O pohár Sedloňova" - 51.ročník</t>
  </si>
  <si>
    <t>21SPT01-0031</t>
  </si>
  <si>
    <t>Event media s.r.o.</t>
  </si>
  <si>
    <t>Cyklomaraton Hradec Králové 2021</t>
  </si>
  <si>
    <t>21SPT01-0032</t>
  </si>
  <si>
    <t>WINTER RUN HRADEC  KRÁLOVÉ 2021</t>
  </si>
  <si>
    <t>21SPT01-0033</t>
  </si>
  <si>
    <t>Metrostav handy cyklo maraton 2021</t>
  </si>
  <si>
    <t>21SPT01-0034</t>
  </si>
  <si>
    <t>SK DNF z.s.</t>
  </si>
  <si>
    <t>Krkonošská 50 - Memoriál Ády Klepše</t>
  </si>
  <si>
    <t>21SPT01-0035</t>
  </si>
  <si>
    <t>Sportem proti drogám</t>
  </si>
  <si>
    <t>21SPT01-0036</t>
  </si>
  <si>
    <t>Soutěž žáků. Samurajská Katana pro žáky a žákyně  - U9, U11, U13 a U15</t>
  </si>
  <si>
    <t>21SPT01-0037</t>
  </si>
  <si>
    <t>Dobrušský pohár ve futsalu 2021</t>
  </si>
  <si>
    <t>21SPT01-0038</t>
  </si>
  <si>
    <t>44. HAPO 2021</t>
  </si>
  <si>
    <t>21SPT01-0039</t>
  </si>
  <si>
    <t>POHYB S GOLFEM GCHK 2021</t>
  </si>
  <si>
    <t>21SPT01-0040</t>
  </si>
  <si>
    <t>21SPT01-0041</t>
  </si>
  <si>
    <t>21SPT01-0042</t>
  </si>
  <si>
    <t>Závod triatlonových nadějí 2021</t>
  </si>
  <si>
    <t>21SPT01-0044</t>
  </si>
  <si>
    <t>Seriál hobby závodů pro neregistrované sportovce - děti, mládež a seniory 2021.</t>
  </si>
  <si>
    <t>21SPT01-0045</t>
  </si>
  <si>
    <t>Pořádání významných masových tělovýchovných a sportovních soutěží typu</t>
  </si>
  <si>
    <t>21SPT01-0046</t>
  </si>
  <si>
    <t>21SPT01-0048</t>
  </si>
  <si>
    <t>8. ročník ABB Trutnovský půlmaraton 2021</t>
  </si>
  <si>
    <t>21SPT01-0049</t>
  </si>
  <si>
    <t>21SPT01-0050</t>
  </si>
  <si>
    <t>SPORTCENTRUM Jičín, z.s.</t>
  </si>
  <si>
    <t>Po stopách lampionů aneb orienťák je sport pro všechny</t>
  </si>
  <si>
    <t>21SPT01-0051</t>
  </si>
  <si>
    <t>O pohár Sportovní akademie 2021</t>
  </si>
  <si>
    <t>21SPT01-0053</t>
  </si>
  <si>
    <t>Krkonošská 70MTB v roce 2021</t>
  </si>
  <si>
    <t>21SPT01-0054</t>
  </si>
  <si>
    <t>Série 4 turnajů pro dospělé +GPB O Hradeckého Lva 48. ročník</t>
  </si>
  <si>
    <t>21SPT01-0055</t>
  </si>
  <si>
    <t>21SPT01-0057</t>
  </si>
  <si>
    <t>Sport and Culture Entertainment z.s.</t>
  </si>
  <si>
    <t>Hradecké sportovní hry 2021</t>
  </si>
  <si>
    <t>21SPT01-0058</t>
  </si>
  <si>
    <t>VOX Radvanice, z.s.</t>
  </si>
  <si>
    <t>Radvanický míč 2021 7. ročník</t>
  </si>
  <si>
    <t>21SPT01-0059</t>
  </si>
  <si>
    <t>Sportovní klub Miletín, z.s.,</t>
  </si>
  <si>
    <t>10.ročník Miletínského scorelaufu</t>
  </si>
  <si>
    <t>21SPT02-0001</t>
  </si>
  <si>
    <t>Mezinárodní kin-ballový turnaj Inter G cup 2021 - 10. ročník</t>
  </si>
  <si>
    <t>21SPT02-0002</t>
  </si>
  <si>
    <t>Grand Prix Hradec Králové 2021</t>
  </si>
  <si>
    <t>21SPT02-0004</t>
  </si>
  <si>
    <t>21SPT02-0005</t>
  </si>
  <si>
    <t>Uspořádání 18. ročníku Memoriálu Květy Lelkové</t>
  </si>
  <si>
    <t>21SPT02-0006</t>
  </si>
  <si>
    <t>Krajský svaz ČSPS - Královéhradecký kraj</t>
  </si>
  <si>
    <t>Seriál Krajských přeborů žactva a dorostu v plavání 8-18 let v Královéhradeckém kraji v roce 2021</t>
  </si>
  <si>
    <t>21SPT02-0007</t>
  </si>
  <si>
    <t>21SPT02-0008</t>
  </si>
  <si>
    <t>21SPT02-0009</t>
  </si>
  <si>
    <t>21SPT02-0010</t>
  </si>
  <si>
    <t>Borský pohár žactva</t>
  </si>
  <si>
    <t>21SPT02-0011</t>
  </si>
  <si>
    <t>Pořádání Rebublikového klasifikačního závodu žactva ve sjezdovém lyžování</t>
  </si>
  <si>
    <t>21SPT02-0012</t>
  </si>
  <si>
    <t>21SPT02-0013</t>
  </si>
  <si>
    <t>28. mistrovství České republiky ve stolním tenisu sportovců s mentálním postižením 2021</t>
  </si>
  <si>
    <t>21SPT02-0014</t>
  </si>
  <si>
    <t>Poháry mládeže 2021</t>
  </si>
  <si>
    <t>21SPT02-0015</t>
  </si>
  <si>
    <t>Mezinárodní turnaj mládeže O pohár starosty obce 2021</t>
  </si>
  <si>
    <t>21SPT02-0017</t>
  </si>
  <si>
    <t>Pořádání sportovních akcí v TJ Sokol Jaroměř - Josefov 2 (BTM ČR, BTM VčK)</t>
  </si>
  <si>
    <t>21SPT02-0018</t>
  </si>
  <si>
    <t>Velká cena města Trutnova 2021 v karate</t>
  </si>
  <si>
    <t>21SPT02-0019</t>
  </si>
  <si>
    <t>Mezinárodní VC Nového Bydžova " O pohár Josefa Verfla" - Český pohár 2021</t>
  </si>
  <si>
    <t>21SPT02-0020</t>
  </si>
  <si>
    <t>21SPT02-0022</t>
  </si>
  <si>
    <t>Pořádání významných sportovních akcí SPARTAKu</t>
  </si>
  <si>
    <t>21SPT02-0023</t>
  </si>
  <si>
    <t>Pořádání významných sportovních akcí SPARTAKu II.</t>
  </si>
  <si>
    <t>21SPT02-0024</t>
  </si>
  <si>
    <t>ZMRZLIŇÁK 2021_XXIV.ročník Mezinárodního turnaje dívek ve volejbale</t>
  </si>
  <si>
    <t>21SPT02-0025</t>
  </si>
  <si>
    <t>Tenisové turnaje - zima 2021</t>
  </si>
  <si>
    <t>21SPT02-0027</t>
  </si>
  <si>
    <t>21SPT02-0028</t>
  </si>
  <si>
    <t>Testovací turnaj extraligy juniorů ve volejbale</t>
  </si>
  <si>
    <t>21SPT02-0029</t>
  </si>
  <si>
    <t xml:space="preserve">Krajské přebory Královéhradeckého a Pardubického kraje ve sportovní gymnastice </t>
  </si>
  <si>
    <t>21SPT02-0030</t>
  </si>
  <si>
    <t>GOLFOVÝ TURNAJ MLÁDEŽE GCHK  2021</t>
  </si>
  <si>
    <t>21SPT02-0031</t>
  </si>
  <si>
    <t>21SPT02-0032</t>
  </si>
  <si>
    <t>21SPT02-0033</t>
  </si>
  <si>
    <t>Pořádání sportovních celostátních akcí GPA U17 + GPA U15 až 19 jednotlivců v badmintonu.</t>
  </si>
  <si>
    <t>21SPT02-0034</t>
  </si>
  <si>
    <t xml:space="preserve">Tenisové turnaje dětí a mládeže - TC Dvůr Králové </t>
  </si>
  <si>
    <t>21SPT02-0035</t>
  </si>
  <si>
    <t>21SPT02-0037</t>
  </si>
  <si>
    <t>XXX. ročník "Jarní turnaj mládeže"</t>
  </si>
  <si>
    <t>21SPT02-0038</t>
  </si>
  <si>
    <t>Sportovní akce Sportcentra Jičín v roce 2021</t>
  </si>
  <si>
    <t>21SPT02-0039</t>
  </si>
  <si>
    <t>Česká asociace tchoukballu, z.s.</t>
  </si>
  <si>
    <t>MČR v beach tchoukballu škol, MČR dětí a mládeže v beach tchoukballu</t>
  </si>
  <si>
    <t>21SPT02-0041</t>
  </si>
  <si>
    <t>21SPT02-0042</t>
  </si>
  <si>
    <t>Podpora turnaje Pohár ČR v národní házené mladších žákyň</t>
  </si>
  <si>
    <t>21SPT02-0043</t>
  </si>
  <si>
    <t>Juniorský maraton - Běžíme pro Evropu 2021</t>
  </si>
  <si>
    <t>21SPT02-0044</t>
  </si>
  <si>
    <t>Mistrovství ČR SKIF 2021</t>
  </si>
  <si>
    <t>21SPT02-0045</t>
  </si>
  <si>
    <t>Tělovýchovná jednota Spartak Nové Město nad Metují, z.s.</t>
  </si>
  <si>
    <t>Malá cena Nového Města nad Metují</t>
  </si>
  <si>
    <t>21SPT02-0046</t>
  </si>
  <si>
    <t>White Cup 2021 8. ročník</t>
  </si>
  <si>
    <t>21SPT02-0047</t>
  </si>
  <si>
    <t>Pořádání mistrovství České republiky starších žáků</t>
  </si>
  <si>
    <t>21SPT04-0001</t>
  </si>
  <si>
    <t>Hlaďaři SpS Vrchlabí</t>
  </si>
  <si>
    <t>21SPT04-0002</t>
  </si>
  <si>
    <t>Biatlonisti SpS Vrchlabí</t>
  </si>
  <si>
    <t>21SPT04-0003</t>
  </si>
  <si>
    <t>21SPT04-0004</t>
  </si>
  <si>
    <t>21SPT04-0005</t>
  </si>
  <si>
    <t>Zajištění tréninkové a závodní činnosti členů sportovních tříd sportovního klubu Olfin Car Ski team</t>
  </si>
  <si>
    <t>21SPT04-0006</t>
  </si>
  <si>
    <t>21SPT04-0008</t>
  </si>
  <si>
    <t>SCM TJ Slavia chlapci volejbal</t>
  </si>
  <si>
    <t>21SPT04-0009</t>
  </si>
  <si>
    <t>SpS TJ Slavia HK dívky volejbal</t>
  </si>
  <si>
    <t>21SPT04-0010</t>
  </si>
  <si>
    <t>SCM pozemní hokej TJ Slavia</t>
  </si>
  <si>
    <t>21SPT04-0011</t>
  </si>
  <si>
    <t>21SPT04-0012</t>
  </si>
  <si>
    <t>Činnost SpS při BKL Machov</t>
  </si>
  <si>
    <t>21SPT04-0013</t>
  </si>
  <si>
    <t>21SPT04-0014</t>
  </si>
  <si>
    <t>Činnost SCM mládeže - atletika</t>
  </si>
  <si>
    <t>21SPT04-0015</t>
  </si>
  <si>
    <t>Činnost SPS mládeže - atletika</t>
  </si>
  <si>
    <t>21SPT04-0016</t>
  </si>
  <si>
    <t>Činnost SPS mládeže - alpské lyžování</t>
  </si>
  <si>
    <t>21SPT04-0017</t>
  </si>
  <si>
    <t>Činnost SCM mládeže - basketbal</t>
  </si>
  <si>
    <t>21SPT04-0018</t>
  </si>
  <si>
    <t>Činnost SPS mládeže - basketbal</t>
  </si>
  <si>
    <t>21SPT04-0019</t>
  </si>
  <si>
    <t>Činnost sportovního střediska mládeže stolního tenisu Tatran Hostinné 2021</t>
  </si>
  <si>
    <t>21SPT04-0020</t>
  </si>
  <si>
    <t>Činnost SPS mládeže - plavání</t>
  </si>
  <si>
    <t>21SPT04-0021</t>
  </si>
  <si>
    <t>Činnost sportovního střediska a Regionálního klubové centra HBC Jičín</t>
  </si>
  <si>
    <t>21SPT04-0022</t>
  </si>
  <si>
    <t>21SPT04-0023</t>
  </si>
  <si>
    <t xml:space="preserve">Podpora juniorů a mládeže ve squashi </t>
  </si>
  <si>
    <t>21SPT04-0024</t>
  </si>
  <si>
    <t>21SPT04-0025</t>
  </si>
  <si>
    <t>21SPT04-0026</t>
  </si>
  <si>
    <t>21SPT04-0027</t>
  </si>
  <si>
    <t>Provoz badmintonového sportovního centra mládeže 2021</t>
  </si>
  <si>
    <t>21SPT04-0028</t>
  </si>
  <si>
    <t>Podpora mládeže ve SpSM RMSK Cidlina Nový Bydžov</t>
  </si>
  <si>
    <t>21SPT04-0029</t>
  </si>
  <si>
    <t>GOLFOVÉ TRÉNINKOVÉ CENTRUM MLÁDEŽE GCHK 2021</t>
  </si>
  <si>
    <t>21SPT04-0030</t>
  </si>
  <si>
    <t>Činnost SpS</t>
  </si>
  <si>
    <t>21SPT04-0031</t>
  </si>
  <si>
    <t xml:space="preserve">Tréninková, trenérská a materiálová podpora Tréninkového centra mládeže </t>
  </si>
  <si>
    <t>21SPT04-0032</t>
  </si>
  <si>
    <t>21SPT04-0034</t>
  </si>
  <si>
    <t>Provozování Sportovního centra mládeže Královéhradecka v orientačním běhu v roce 2021</t>
  </si>
  <si>
    <t>21SPT04-0035</t>
  </si>
  <si>
    <t>Činnost Sportovního střediska Sportovní akademie Špindlerův Mlýn 2021</t>
  </si>
  <si>
    <t>21SPT04-0036</t>
  </si>
  <si>
    <t>Podpora sportovního centra HC Náchod z.s.</t>
  </si>
  <si>
    <t>21SPT04-0037</t>
  </si>
  <si>
    <t>21SPT04-0038</t>
  </si>
  <si>
    <t>21SPT04-0039</t>
  </si>
  <si>
    <t>21SPT04-0040</t>
  </si>
  <si>
    <t>21SPT04-0041</t>
  </si>
  <si>
    <t>Podpora materiálového a trenérského zabezpečení SpS při TJ SOKOL Deštné v Orlických horách z.s. v roce 2021</t>
  </si>
  <si>
    <t>21SPT04-0042</t>
  </si>
  <si>
    <t>Podpora činnosti Sportovního střediska a Sportovního centra mládeže SK Nové Město nad Metují</t>
  </si>
  <si>
    <t>21SPT04-0043</t>
  </si>
  <si>
    <t>Fotbalový club Slavia Hradec Králové z.s.</t>
  </si>
  <si>
    <t>Podpora činnosti SpSM FC Slavia HK</t>
  </si>
  <si>
    <t>21SPT04-0045</t>
  </si>
  <si>
    <t>Podpora juniorských reprezentantů a dětí v přípravě na zahraniční závody a závody ČP a MČR</t>
  </si>
  <si>
    <t>21SPT04-0046</t>
  </si>
  <si>
    <t xml:space="preserve">Podpora přípravy dětí a mládeže v SPS a SCM - atletika </t>
  </si>
  <si>
    <t>21SPT04-0047</t>
  </si>
  <si>
    <t>Podpora přípravy dětí a mládeže v SPS a SCM - basketbal</t>
  </si>
  <si>
    <t>21SPT04-0048</t>
  </si>
  <si>
    <t>Tréninkové centrum mládeže při GC Na vrších</t>
  </si>
  <si>
    <t>21SPT05-0001</t>
  </si>
  <si>
    <t xml:space="preserve">Cykloklub Jičín z. s. - podpora reprezentantů </t>
  </si>
  <si>
    <t>21SPT05-0002</t>
  </si>
  <si>
    <t>Podpora krajského výběru pro rok 2021</t>
  </si>
  <si>
    <t>21SPT05-0003</t>
  </si>
  <si>
    <t>VODÁČEK závodí 2021</t>
  </si>
  <si>
    <t>21SPT05-0004</t>
  </si>
  <si>
    <t>21SPT05-0006</t>
  </si>
  <si>
    <t>21SPT05-0007</t>
  </si>
  <si>
    <t>Marlen Kostelec nad Orlicí, z.s.</t>
  </si>
  <si>
    <t>Účast mažoretek Marlen na MČR a ME</t>
  </si>
  <si>
    <t>21SPT05-0008</t>
  </si>
  <si>
    <t>Příprava hokejbalového týmu Výběru Královehradeckého kraje na Hejtmanském poháru "Turnaji krajských výběrů"</t>
  </si>
  <si>
    <t>21SPT05-0009</t>
  </si>
  <si>
    <t>21SPT05-0010</t>
  </si>
  <si>
    <t>21SPT05-0011</t>
  </si>
  <si>
    <t>21SPT05-0012</t>
  </si>
  <si>
    <t>21SPT05-0013</t>
  </si>
  <si>
    <t>21SPT05-0014</t>
  </si>
  <si>
    <t xml:space="preserve">Podpora krajských družstev </t>
  </si>
  <si>
    <t>21SPT05-0015</t>
  </si>
  <si>
    <t>Reprezentace juniorů na krajských, zemských a republikových soutěžích v minigolfu.</t>
  </si>
  <si>
    <t>21SPT05-0016</t>
  </si>
  <si>
    <t>Vodní slalom 2021</t>
  </si>
  <si>
    <t>21SPT05-0017</t>
  </si>
  <si>
    <t>Podpora krajských reprezentačních výběrů mládeže - atletika</t>
  </si>
  <si>
    <t>21SPT05-0018</t>
  </si>
  <si>
    <t>Příprava krajského žactva v OB 2021</t>
  </si>
  <si>
    <t>21SPT05-0019</t>
  </si>
  <si>
    <t>Bruslařský klub Hradec Králové, z.s.</t>
  </si>
  <si>
    <t>Příprava mládeže na okruh Českého poháru s nominací na Mistrovství republiky</t>
  </si>
  <si>
    <t>21SPT05-0020</t>
  </si>
  <si>
    <t>Podpora reprezentantů na republikových a evropských soutěžích ve stolním tenisu v roce 2021</t>
  </si>
  <si>
    <t>21SPT05-0021</t>
  </si>
  <si>
    <t>21SPT05-0022</t>
  </si>
  <si>
    <t>Podpora krajských reprezentačních výběrů mládeže - plavání</t>
  </si>
  <si>
    <t>21SPT05-0023</t>
  </si>
  <si>
    <t>21SPT05-0024</t>
  </si>
  <si>
    <t>REPRE ADG 2021</t>
  </si>
  <si>
    <t>21SPT05-0025</t>
  </si>
  <si>
    <t>21SPT05-0026</t>
  </si>
  <si>
    <t>POWERLIFTING VRCHLABÍ z.s.</t>
  </si>
  <si>
    <t>Podpora mládeže na republikových a mezinárodních soutěžích 2021</t>
  </si>
  <si>
    <t>21SPT05-0027</t>
  </si>
  <si>
    <t>Podpora mladých závodníků SKBU Trutnov 2021</t>
  </si>
  <si>
    <t>21SPT05-0028</t>
  </si>
  <si>
    <t>Podpora družstva juniorů v hokejbalové Extralize juniorů ČR</t>
  </si>
  <si>
    <t>21SPT05-0029</t>
  </si>
  <si>
    <t>21SPT05-0030</t>
  </si>
  <si>
    <t>Podpora jezdeckého talentu - Andrea Novotná  2021</t>
  </si>
  <si>
    <t>21SPT05-0031</t>
  </si>
  <si>
    <t>21SPT05-0032</t>
  </si>
  <si>
    <t>21SPT05-0033</t>
  </si>
  <si>
    <t>21SPT05-0034</t>
  </si>
  <si>
    <t>21SPT05-0035</t>
  </si>
  <si>
    <t>21SPT05-0036</t>
  </si>
  <si>
    <t>Za hranice snů</t>
  </si>
  <si>
    <t>21SPT05-0037</t>
  </si>
  <si>
    <t>Reprezentace KH kraje na Mistrovství Čech</t>
  </si>
  <si>
    <t>21SPT05-0038</t>
  </si>
  <si>
    <t>Podpora přípravy reprezentantů na významné sportovní akce 2021</t>
  </si>
  <si>
    <t>21SPT05-0039</t>
  </si>
  <si>
    <t>Podpora autokrosových talentů III.</t>
  </si>
  <si>
    <t>21SPT05-0040</t>
  </si>
  <si>
    <t>21SPT05-0041</t>
  </si>
  <si>
    <t>Příprava a účast reprezetace mládeže na Mistrovství Evropy 2021 v tchoukballu</t>
  </si>
  <si>
    <t>21SPT05-0042</t>
  </si>
  <si>
    <t>Podpora reprezentačních nadějí oddílu SPORTCENTRUM Jičín</t>
  </si>
  <si>
    <t>21SPT05-0043</t>
  </si>
  <si>
    <t>21SPT05-0044</t>
  </si>
  <si>
    <t>Příprava Černožických nadějí</t>
  </si>
  <si>
    <t>21SPT05-0045</t>
  </si>
  <si>
    <t>Podpora závodnic na přípravu na MČR mažoretek 2021</t>
  </si>
  <si>
    <t>21SPT05-0046</t>
  </si>
  <si>
    <t>SK Vrchlabí SMOLA KONSTRUKCE, z. s.</t>
  </si>
  <si>
    <t>Podpora reprezentace KHK - SK Vrchlabí SMOLA KONSTRUKCE, z.s.</t>
  </si>
  <si>
    <t>21SPT06-0001</t>
  </si>
  <si>
    <t>Cykloklub Jičín z.s. pravidelná sportovní činnost dětí</t>
  </si>
  <si>
    <t>21SPT06-0002</t>
  </si>
  <si>
    <t xml:space="preserve">Pravidelné celoroční cvičení a tanec dětí a mládeže ve Stepíku. </t>
  </si>
  <si>
    <t>21SPT06-0003</t>
  </si>
  <si>
    <t>Vzdělávání trenérů, rozhodčích a cvičitelů kin-ballu 2021</t>
  </si>
  <si>
    <t>21SPT06-0004</t>
  </si>
  <si>
    <t>Dětský oddíl VODÁČEK 2021</t>
  </si>
  <si>
    <t>21SPT06-0005</t>
  </si>
  <si>
    <t>Běžeckou lyžařskou stopou</t>
  </si>
  <si>
    <t>21SPT06-0006</t>
  </si>
  <si>
    <t>21SPT06-0007</t>
  </si>
  <si>
    <t>Celoroční pravidelná sportovní činnost dětí a mládeže 2021</t>
  </si>
  <si>
    <t>21SPT06-0008</t>
  </si>
  <si>
    <t>Tělocvičná jednota Sokol Ostroměř</t>
  </si>
  <si>
    <t>Pravidelná celoroční sportovní činnost dětí a mládeže 2021</t>
  </si>
  <si>
    <t>21SPT06-0009</t>
  </si>
  <si>
    <t>Sportovní činnost 2021</t>
  </si>
  <si>
    <t>21SPT06-0010</t>
  </si>
  <si>
    <t>Mladí talenti běžeckého lyžování a biatlonu Vrchlabí</t>
  </si>
  <si>
    <t>21SPT06-0011</t>
  </si>
  <si>
    <t>21SPT06-0012</t>
  </si>
  <si>
    <t>21SPT06-0013</t>
  </si>
  <si>
    <t>Zabezpečení sportovní činnosti mládeže, údržba a provoz areálu</t>
  </si>
  <si>
    <t>21SPT06-0014</t>
  </si>
  <si>
    <t>TAK DANCE KROK z.s.</t>
  </si>
  <si>
    <t>Celoroční činnost taneční školy TAK DANCE KROK 2021</t>
  </si>
  <si>
    <t>21SPT06-0015</t>
  </si>
  <si>
    <t>21SPT06-0016</t>
  </si>
  <si>
    <t>FBC Česká Skalice, z. s.</t>
  </si>
  <si>
    <t>Florbalový klub v České Skalici</t>
  </si>
  <si>
    <t>21SPT06-0017</t>
  </si>
  <si>
    <t>Podpora sportovní činnosti dětí a mládeže SK LOB Nová Paka, z.s. v roce 2021</t>
  </si>
  <si>
    <t>21SPT06-0018</t>
  </si>
  <si>
    <t>FBK Hořice, z.s.</t>
  </si>
  <si>
    <t>Pravidelná sportovní činnost mládeže v oddíle FBK Hořice v roce 2021</t>
  </si>
  <si>
    <t>21SPT06-0019</t>
  </si>
  <si>
    <t>21SPT06-0020</t>
  </si>
  <si>
    <t>21SPT06-0021</t>
  </si>
  <si>
    <t>JK Nová Ves, z.s.</t>
  </si>
  <si>
    <t>Cesta do sedla</t>
  </si>
  <si>
    <t>21SPT06-0022</t>
  </si>
  <si>
    <t>Sportovní klub Solnice, z.s.</t>
  </si>
  <si>
    <t>Celoroční podpora mladých sportovců 2021</t>
  </si>
  <si>
    <t>21SPT06-0023</t>
  </si>
  <si>
    <t>Celoroční pravidelná činnost dětí a mládeže sportovního oddílu SOOB Spartak Rychnov nad Kněžnou</t>
  </si>
  <si>
    <t>21SPT06-0024</t>
  </si>
  <si>
    <t>21SPT06-0025</t>
  </si>
  <si>
    <t>SK Integra Hradec Králové - příležitost pro sportovce s mentálním postižením a autismem</t>
  </si>
  <si>
    <t>21SPT06-0026</t>
  </si>
  <si>
    <t xml:space="preserve">Školící program rozhodčích a trenérů okresních soutěží </t>
  </si>
  <si>
    <t>21SPT06-0027</t>
  </si>
  <si>
    <t>Celoroční pravidelná sportovní činnost dětí, mládeže, včetně pořádání vzdělávání trenérů a rozhodčích</t>
  </si>
  <si>
    <t>21SPT06-0028</t>
  </si>
  <si>
    <t>Celoroční sportovní činnost mládeže badmintonového oddílu 2021</t>
  </si>
  <si>
    <t>21SPT06-0029</t>
  </si>
  <si>
    <t>Mladí opočenští baroni 2021 - podpora mládežnických hokejových mužstev HC Opočno</t>
  </si>
  <si>
    <t>21SPT06-0030</t>
  </si>
  <si>
    <t>Sportovní club Zéva Hradec Králové, z.s.</t>
  </si>
  <si>
    <t>Dlouhodobá celoroční příprava členů klubu na národní soutěže včetně ODM</t>
  </si>
  <si>
    <t>21SPT06-0031</t>
  </si>
  <si>
    <t>Vodní slalom a sezóna 2021</t>
  </si>
  <si>
    <t>21SPT06-0032</t>
  </si>
  <si>
    <t>21SPT06-0033</t>
  </si>
  <si>
    <t>Sportování a soutěže mentálně postižených sportovců v roce 2021</t>
  </si>
  <si>
    <t>21SPT06-0034</t>
  </si>
  <si>
    <t>Celoroční pravidelná činnost Regionu Panda</t>
  </si>
  <si>
    <t>21SPT06-0035</t>
  </si>
  <si>
    <t>21SPT06-0036</t>
  </si>
  <si>
    <t>Podpora mládeže VK Hronov v roce 2021</t>
  </si>
  <si>
    <t>21SPT06-0037</t>
  </si>
  <si>
    <t>Tancuj s ADG v roce 2021</t>
  </si>
  <si>
    <t>21SPT06-0038</t>
  </si>
  <si>
    <t>Celoroční podpora dětských a mládežnických členů Parkgolf z.s. pro rok 2021</t>
  </si>
  <si>
    <t>21SPT06-0039</t>
  </si>
  <si>
    <t>Celoroční sportovní činnost mládeže FC NHK na rok 2021</t>
  </si>
  <si>
    <t>21SPT06-0040</t>
  </si>
  <si>
    <t>Celoroční krasobruslení dětí a mládeže 2021</t>
  </si>
  <si>
    <t>21SPT06-0041</t>
  </si>
  <si>
    <t>Pravidelná sportovní činnost HBC Jičín 2021</t>
  </si>
  <si>
    <t>21SPT06-0042</t>
  </si>
  <si>
    <t>21SPT06-0043</t>
  </si>
  <si>
    <t>Celoroční pravidelná sportovní činnost</t>
  </si>
  <si>
    <t>21SPT06-0044</t>
  </si>
  <si>
    <t>Podpora mládeže v přípravě a reprezentaci na republikových, evropských a celosvětových soutěžích</t>
  </si>
  <si>
    <t>21SPT06-0045</t>
  </si>
  <si>
    <t>21SPT06-0046</t>
  </si>
  <si>
    <t>Podpora sportovní činnosti dětí a mládeže SKBU Trutnov 2021</t>
  </si>
  <si>
    <t>21SPT06-0047</t>
  </si>
  <si>
    <t>21SPT06-0048</t>
  </si>
  <si>
    <t>Delta gym, z.s.</t>
  </si>
  <si>
    <t>Zajištění celoroční přípravy členů Delta Gym</t>
  </si>
  <si>
    <t>21SPT06-0049</t>
  </si>
  <si>
    <t>Celoroční sportovní činnost dětí a mládeže v hokejbalovém klubu</t>
  </si>
  <si>
    <t>21SPT06-0050</t>
  </si>
  <si>
    <t>Tenis Eden - sportovní činnost 2021</t>
  </si>
  <si>
    <t>21SPT06-0051</t>
  </si>
  <si>
    <t xml:space="preserve">Zajištění celoroční pravidelné činnosti oddílu v roce 2021 a příprava závodníků k reprezentaci KHK v alpském lyžování </t>
  </si>
  <si>
    <t>21SPT06-0052</t>
  </si>
  <si>
    <t>Pravidelná sportovní činnost SPARTAKu</t>
  </si>
  <si>
    <t>21SPT06-0053</t>
  </si>
  <si>
    <t xml:space="preserve">Souhra a spojení s koněm dá dětem víc, než rychlost a připojení k internetu </t>
  </si>
  <si>
    <t>21SPT06-0054</t>
  </si>
  <si>
    <t>FBK Jičín,spolek</t>
  </si>
  <si>
    <t>Podpora dětských a mládežnických florbalových týmů FBK Jičín</t>
  </si>
  <si>
    <t>21SPT06-0055</t>
  </si>
  <si>
    <t>Florbalová příprava dětí a mládeže v klubu IBK Hradec Králové v roce 2021</t>
  </si>
  <si>
    <t>21SPT06-0056</t>
  </si>
  <si>
    <t>21SPT06-0057</t>
  </si>
  <si>
    <t>Tenisová a badmintonová škola pro děti a mládež 2021</t>
  </si>
  <si>
    <t>21SPT06-0058</t>
  </si>
  <si>
    <t>Orel jednota Rtyně v Podkrkonoší</t>
  </si>
  <si>
    <t>Celoroční žádost pro florbalový oddíl a tanenční oddíl s rozvojem mládeže</t>
  </si>
  <si>
    <t>21SPT06-0059</t>
  </si>
  <si>
    <t>21SPT06-0060</t>
  </si>
  <si>
    <t>21SPT06-0061</t>
  </si>
  <si>
    <t>Celoroční sportovní činnost mládeže TJ Krakonoš Trutnov 2021</t>
  </si>
  <si>
    <t>21SPT06-0062</t>
  </si>
  <si>
    <t>Celoroční činnost klubu RMSK Cidlina Nový Bydžov - podpora mládeže rok 2021</t>
  </si>
  <si>
    <t>21SPT06-0063</t>
  </si>
  <si>
    <t>21SPT06-0064</t>
  </si>
  <si>
    <t>SPORTOVNÍ ČINNOST DĚTÍ A MLÁDEŽE GCHK 2021</t>
  </si>
  <si>
    <t>21SPT06-0065</t>
  </si>
  <si>
    <t>Tělovýchovná jednota Náchod, z. s.</t>
  </si>
  <si>
    <t>Házená TJ Náchod - podpora mládeže 2021</t>
  </si>
  <si>
    <t>21SPT06-0066</t>
  </si>
  <si>
    <t>21SPT06-0067</t>
  </si>
  <si>
    <t>Celoroční pravidelná činnost dětí, mládeže v TJ Sokol Jaroměř - Josefov 2</t>
  </si>
  <si>
    <t>21SPT06-0068</t>
  </si>
  <si>
    <t>Celoroční sportovní činnost mládeže oddílu badminton v roce 2021</t>
  </si>
  <si>
    <t>21SPT06-0069</t>
  </si>
  <si>
    <t>Plavecký oddíl PONMM, z.s. – podpora dětí a mládeže 2021</t>
  </si>
  <si>
    <t>21SPT06-0070</t>
  </si>
  <si>
    <t>21SPT06-0071</t>
  </si>
  <si>
    <t>21SPT06-0072</t>
  </si>
  <si>
    <t xml:space="preserve">Celoroční pravidelná sportovní činnost dětí, mládeže a osob se zdravotním postižením </t>
  </si>
  <si>
    <t>21SPT06-0073</t>
  </si>
  <si>
    <t>Podpora dětí a mládeže v oddíle OK99 Hradec Králové</t>
  </si>
  <si>
    <t>21SPT06-0074</t>
  </si>
  <si>
    <t>V sedle být fit</t>
  </si>
  <si>
    <t>21SPT06-0075</t>
  </si>
  <si>
    <t>21SPT06-0076</t>
  </si>
  <si>
    <t>Pravidelná sportovní činnost dětí a mládeže</t>
  </si>
  <si>
    <t>21SPT06-0077</t>
  </si>
  <si>
    <t>Podpora dětí, mládeže a trenérů HC Náchod z.s.</t>
  </si>
  <si>
    <t>21SPT06-0078</t>
  </si>
  <si>
    <t>Příprava mládeže oddílů softballu a volejbalu na republikové a krajské soutěže 2020</t>
  </si>
  <si>
    <t>21SPT06-0079</t>
  </si>
  <si>
    <t>Sportuj s KST 2021</t>
  </si>
  <si>
    <t>21SPT06-0080</t>
  </si>
  <si>
    <t>21SPT06-0081</t>
  </si>
  <si>
    <t>21SPT06-0082</t>
  </si>
  <si>
    <t>Činnost Sportovní akademie Špindlerův Mlýn v roce 2021</t>
  </si>
  <si>
    <t>21SPT06-0083</t>
  </si>
  <si>
    <t>Podpora celoroční činnosti DDM JK Chlumec nad Cidlinou z. s. v roce 2021</t>
  </si>
  <si>
    <t>21SPT06-0084</t>
  </si>
  <si>
    <t>T.J, Sokol Náchod - Pravidelná celoroční  sportovní činnost dětí a mládeže  v roce 2021</t>
  </si>
  <si>
    <t>21SPT06-0085</t>
  </si>
  <si>
    <t>Tchoukball do škol! - publikace průpravných cvičení</t>
  </si>
  <si>
    <t>21SPT06-0086</t>
  </si>
  <si>
    <t>Trénink dětí a mládeže - orientačních běžců Sportcentra Jičín v roce 2021</t>
  </si>
  <si>
    <t>21SPT06-0087</t>
  </si>
  <si>
    <t>21SPT06-0088</t>
  </si>
  <si>
    <t>Černožické sportování</t>
  </si>
  <si>
    <t>21SPT06-0089</t>
  </si>
  <si>
    <t>Celoroční sportování mládeže T.J. SOKOL Dobruška</t>
  </si>
  <si>
    <t>21SPT06-0090</t>
  </si>
  <si>
    <t>Běžecký klub Náchod z.s.</t>
  </si>
  <si>
    <t xml:space="preserve">Zahájení celoročních tréninků mládeže v Náchodě </t>
  </si>
  <si>
    <t>21SPT06-0091</t>
  </si>
  <si>
    <t>Český svaz házené, z.s.</t>
  </si>
  <si>
    <t>Školení trenérů licence C 2021</t>
  </si>
  <si>
    <t>21SPT06-0092</t>
  </si>
  <si>
    <t>Celoroční činnost - Plavecký klub Hradec Králové - 2021</t>
  </si>
  <si>
    <t>21SPT06-0093</t>
  </si>
  <si>
    <t>21SPT06-0094</t>
  </si>
  <si>
    <t>TJ SOKOL Červený Kostelec - Lhota z.s.</t>
  </si>
  <si>
    <t>Celoroční činnost dětí z TJ Sokol Červený Kostelec - Lhota</t>
  </si>
  <si>
    <t>21SPT06-0095</t>
  </si>
  <si>
    <t>Mažoretky Náchod</t>
  </si>
  <si>
    <t>21SPT06-0096</t>
  </si>
  <si>
    <t>Sportovní gymnastika Předměřice, z.s.</t>
  </si>
  <si>
    <t>Sportovní gymnastika Předměřice nad Labem</t>
  </si>
  <si>
    <t>21SPT06-0097</t>
  </si>
  <si>
    <t>Celoroční činnost Volejbalu Červený Kostelec</t>
  </si>
  <si>
    <t>21SPT06-0098</t>
  </si>
  <si>
    <t>Podpora činnosti a pořádání sportovních soutěží pro tělesně handicapované sportovce při SK Nové Město nad Metují</t>
  </si>
  <si>
    <t>21SPT06-0099</t>
  </si>
  <si>
    <t>21SPT06-0100</t>
  </si>
  <si>
    <t>21SPT06-0101</t>
  </si>
  <si>
    <t>Zajištění kvalitní tréninkové a zápasové činnosti mládežnické a dětské základny FC Slavia Hradec Králové</t>
  </si>
  <si>
    <t>21SPT06-0102</t>
  </si>
  <si>
    <t>Sportovní činnost dětí a mládeže SK Karate Spartak HK 2021</t>
  </si>
  <si>
    <t>21SPT06-0103</t>
  </si>
  <si>
    <t>Medojed z.s.</t>
  </si>
  <si>
    <t>Podpora celoroční činnosti členů Krav maga</t>
  </si>
  <si>
    <t>21SPT06-0104</t>
  </si>
  <si>
    <t>21SPT06-0105</t>
  </si>
  <si>
    <t>Yoshinkan Nové Město nad Metují, z.s.</t>
  </si>
  <si>
    <t>Kondiční a relaxační cvičení dětí a mládeže</t>
  </si>
  <si>
    <t>21SPT06-0106</t>
  </si>
  <si>
    <t>TJ Sokol Stěžery, z.s.</t>
  </si>
  <si>
    <t>Celoroční činnost s mládeží TJ Sokol Stěžery z.s.</t>
  </si>
  <si>
    <t>21SPT06-0107</t>
  </si>
  <si>
    <t>Sportovní činnost GC Na Vrších 2021 - mládež</t>
  </si>
  <si>
    <t>21SPT06-0108</t>
  </si>
  <si>
    <t>21SPT08-0002</t>
  </si>
  <si>
    <t>Podpora reprezentanta T. Peška 2011</t>
  </si>
  <si>
    <t>21SPT08-0003</t>
  </si>
  <si>
    <t>Vrcholový sport = extraliga inline hokeji</t>
  </si>
  <si>
    <t>21SPT08-0004</t>
  </si>
  <si>
    <t>Podpora vrcholového páru TAK DANCE KROK</t>
  </si>
  <si>
    <t>21SPT08-0005</t>
  </si>
  <si>
    <t>Podpora reprezentantů České republiky v přípravě na mistrovství světa a světové poháry.</t>
  </si>
  <si>
    <t>21SPT08-0006</t>
  </si>
  <si>
    <t>Atletika Bez Bariér Pardubice, z. s.</t>
  </si>
  <si>
    <t>Atletická sezóna 2021 hendikepovaného atleta Martina Zacha</t>
  </si>
  <si>
    <t>21SPT08-0007</t>
  </si>
  <si>
    <t>I. liga dospělých v tenise - O titul mistra ČR</t>
  </si>
  <si>
    <t>21SPT08-0008</t>
  </si>
  <si>
    <t>Podpora členů SK Integra Hradec Králové,z.s. při reprezentaci ČR na mezinár. sportovních akcích pro mentálně postižené</t>
  </si>
  <si>
    <t>21SPT08-0009</t>
  </si>
  <si>
    <t>První ligy volejbalu dospělých žen a mužů TJ Slavia HK</t>
  </si>
  <si>
    <t>21SPT08-0010</t>
  </si>
  <si>
    <t>Minigolfová extraliga, 1. liga a reprezentace ČR</t>
  </si>
  <si>
    <t>21SPT08-0011</t>
  </si>
  <si>
    <t>Podpora startu týmu FBK Jičín v extralize žen</t>
  </si>
  <si>
    <t>21SPT08-0013</t>
  </si>
  <si>
    <t>Vrcholový a výkonnostní sport dospělých sportovců LOKO Trutnov - plavání, lyžování, atletika</t>
  </si>
  <si>
    <t>21SPT08-0014</t>
  </si>
  <si>
    <t>21SPT08-0015</t>
  </si>
  <si>
    <t>HBC Jičín - extraliga a první liga házené</t>
  </si>
  <si>
    <t>21SPT08-0016</t>
  </si>
  <si>
    <t xml:space="preserve">Podpora reprezentantů ČR v účasti na soutěžích s mezinárodní účastí </t>
  </si>
  <si>
    <t>21SPT08-0017</t>
  </si>
  <si>
    <t>21SPT08-0019</t>
  </si>
  <si>
    <t>21SPT08-0020</t>
  </si>
  <si>
    <t>Druhý rok v extralize</t>
  </si>
  <si>
    <t>21SPT08-0021</t>
  </si>
  <si>
    <t>21SPT08-0022</t>
  </si>
  <si>
    <t>Jezdecká sezona 2021</t>
  </si>
  <si>
    <t>21SPT08-0025</t>
  </si>
  <si>
    <t>Podpora vrcholového a výkonnostního sportu skupiny dospělých OK Slavia Hradec Králové</t>
  </si>
  <si>
    <t>21SPT08-0026</t>
  </si>
  <si>
    <t>VRCHOLOVÝ SPORT GCHK 2021</t>
  </si>
  <si>
    <t>21SPT08-0027</t>
  </si>
  <si>
    <t>Elkov Kasper 2021</t>
  </si>
  <si>
    <t>21SPT08-0029</t>
  </si>
  <si>
    <t>Tréninková, trenérská a materiální podpora tří Extraligových družstev BC Bowlingzone, z.s. a členů širší reprezentace</t>
  </si>
  <si>
    <t>21SPT08-0030</t>
  </si>
  <si>
    <t>21SPT08-0031</t>
  </si>
  <si>
    <t>Podpora talentovaných závodníků v oddíle OK99 Hradec Králové</t>
  </si>
  <si>
    <t>21SPT08-0032</t>
  </si>
  <si>
    <t>Jezdecká sezóna 2021</t>
  </si>
  <si>
    <t>21SPT08-0033</t>
  </si>
  <si>
    <t>Podpora vrcholového sportu - jednotlivců a týmu (extraligového družstva) TJ Montas v roce 2021</t>
  </si>
  <si>
    <t>21SPT08-0035</t>
  </si>
  <si>
    <t>Podpora vrcholových a výkonnostních orientačních sportů při oddíle Sportcentrum Jičín 2021</t>
  </si>
  <si>
    <t>21SPT08-0036</t>
  </si>
  <si>
    <t>SVS - Dvě Extraligy ve stolním tenisu - podpora nejvyšší soutěže v ČR</t>
  </si>
  <si>
    <t>21SPT08-0037</t>
  </si>
  <si>
    <t>21SPT08-0038</t>
  </si>
  <si>
    <t>Výprava Seniorek na Mistrovství Evropy 2021 do Mariboru Slovinsko</t>
  </si>
  <si>
    <t>21SPT08-0039</t>
  </si>
  <si>
    <t>Podpora účasti a přípravy ligových družstev T. J. Sokol Dobruška  v soutěžích 2021</t>
  </si>
  <si>
    <t>21SPT08-0041</t>
  </si>
  <si>
    <t>21SPT08-0042</t>
  </si>
  <si>
    <t>21SPT08-0043</t>
  </si>
  <si>
    <t>Podpora vrcholového sportu, reprezentanta TJ SOKOL Deštné v O.h. z.s. v alpském lyžování pro rok 2021</t>
  </si>
  <si>
    <t>21SPT08-0044</t>
  </si>
  <si>
    <t>Podpora atletiky SK Nové Město nad Metují</t>
  </si>
  <si>
    <t>21SPT08-0045</t>
  </si>
  <si>
    <t>Vrcholový sport SK Karate Spartak HK 2021</t>
  </si>
  <si>
    <t>21SPT08-0046</t>
  </si>
  <si>
    <t>Podpora reprezentačního teamu v přípravě a účasti na EP, SP a MS</t>
  </si>
  <si>
    <t>21SPT08-0047</t>
  </si>
  <si>
    <t xml:space="preserve">Podpora extraligového družstva basketbalu a atletiky v TJ Sokol Hradec Králové </t>
  </si>
  <si>
    <t>21SPT08-0048</t>
  </si>
  <si>
    <t>21SPT08-0049</t>
  </si>
  <si>
    <t>SK SPEEDSKI CZ, z. s.</t>
  </si>
  <si>
    <t>SK SPEEDSKI CZ - Podpora reprezentace ČR</t>
  </si>
  <si>
    <t>21SPT09-0001</t>
  </si>
  <si>
    <t>Výběr klasických lyžařů olympioniků KHK ve Vrchlabí</t>
  </si>
  <si>
    <t>21SPT09-0002</t>
  </si>
  <si>
    <t>Olympijské biatlonové naděje KHK</t>
  </si>
  <si>
    <t>21SPT09-0003</t>
  </si>
  <si>
    <t>Příprava reprezentantů TENIS-CENTRA DTJ HK na ODM 2021</t>
  </si>
  <si>
    <t>21SPT09-0004</t>
  </si>
  <si>
    <t>Příprava závodníků na Olympidádu dětí a mládeže 2022</t>
  </si>
  <si>
    <t>21SPT09-0006</t>
  </si>
  <si>
    <t>Zajištění přípravy reprezentantů na ODM</t>
  </si>
  <si>
    <t>21SPT09-0007</t>
  </si>
  <si>
    <t>Příprava plaveckého výběru KHK na Olympiádu dětí a mládeže</t>
  </si>
  <si>
    <t>21SPT09-0008</t>
  </si>
  <si>
    <t>Olympiáda dětí a mládeže 2021</t>
  </si>
  <si>
    <t>21SPT09-0009</t>
  </si>
  <si>
    <t>21SPT09-0010</t>
  </si>
  <si>
    <t>21SPT09-0011</t>
  </si>
  <si>
    <t>Příprava krajských reprezentantů na Olympiádu dětí a mládeže</t>
  </si>
  <si>
    <t>21SPT09-0012</t>
  </si>
  <si>
    <t>21SPT09-0013</t>
  </si>
  <si>
    <t>21SPT09-0014</t>
  </si>
  <si>
    <t xml:space="preserve">Příprava krajských reprezentantů oddílů basketbalu, atletiky a plavání LOKO Trutnov na Olympiádu dětí a mládeže </t>
  </si>
  <si>
    <t>21SPT09-0015</t>
  </si>
  <si>
    <t>21SPT09-0016</t>
  </si>
  <si>
    <t>Příprava florbalových výběrů KHK na ODM</t>
  </si>
  <si>
    <t>21SPT09-0017</t>
  </si>
  <si>
    <t>21SPT09-0019</t>
  </si>
  <si>
    <t>Příprava krajských reprezentantů ledního hokeje na ZODM 2022</t>
  </si>
  <si>
    <t>21SPT09-0020</t>
  </si>
  <si>
    <t>Příprava na ODM - TC Dvůr Králové</t>
  </si>
  <si>
    <t>21SPT09-0021</t>
  </si>
  <si>
    <t>Příprava závodníků Sportovní akademie Špindlerův Mlýn na ODM</t>
  </si>
  <si>
    <t>21SPT09-0022</t>
  </si>
  <si>
    <t>21SPT09-0023</t>
  </si>
  <si>
    <t>Příprava reprezentantů KHK v alpském lyžování na ODM v roce 2022</t>
  </si>
  <si>
    <t>21SPT09-0024</t>
  </si>
  <si>
    <t>Příprava na Letní Olympiádu dětí a mládeže 2021</t>
  </si>
  <si>
    <t>21SPT09-0027</t>
  </si>
  <si>
    <t>21SPT10-0002</t>
  </si>
  <si>
    <t>Havarijní stav budovy kabin TJ Sokol Stárkov,z.s., st.p.č.311,k.ú.Stárkov 754838, rekonstrukce obvodového pláště</t>
  </si>
  <si>
    <t>21SPT10-0012</t>
  </si>
  <si>
    <t>Tělocvičná jednota Sokol České Meziříčí</t>
  </si>
  <si>
    <t xml:space="preserve">Výměna špaletových oken a vchodových dveří na budově sokolovny v Českém Meziříčí </t>
  </si>
  <si>
    <t>21SPT10-0013</t>
  </si>
  <si>
    <t>Rekonstrukce sportovní haly Slavia IV. etapa</t>
  </si>
  <si>
    <t>21SPT10-0021</t>
  </si>
  <si>
    <t>Rekonstrukce šaten</t>
  </si>
  <si>
    <t>21SPT10-0023</t>
  </si>
  <si>
    <t xml:space="preserve">Rekonstrukce sportovního areálu TJ Spartak Opočno, III. etapa - oplocení sportovního areálu a opěrné zídky </t>
  </si>
  <si>
    <t>21SPT10-0028</t>
  </si>
  <si>
    <t>Rekonstrukce sociálního zařízení v sokolovně v Dobrušce</t>
  </si>
  <si>
    <t>Dotační fond KHK - oblast volnočasové aktivity</t>
  </si>
  <si>
    <t>21SMR01 Podpora celoroční činnosti organizací dětí a mládeže a pracujících s dětmi a mládeží ve volném čase a vzdělávání vedoucích a dalších dobrovolných pracovníků</t>
  </si>
  <si>
    <t>21SMR03 Akce pro děti a mládež ve volném čase (krajského významu)</t>
  </si>
  <si>
    <t xml:space="preserve">21SMR04 Táborová činnost </t>
  </si>
  <si>
    <t>21SMR05 Mezinárodní spolupráce dětí a mládeže</t>
  </si>
  <si>
    <t>21SMR08 Rekonstrukce a modernizace objektů a zařízení využívaných pro volný čas dětí a mládeže - pouze investiční akce</t>
  </si>
  <si>
    <t>Příjemce dotace</t>
  </si>
  <si>
    <t>schváleno Kč</t>
  </si>
  <si>
    <t>skutečnost čerpání Kč</t>
  </si>
  <si>
    <t>21SMR01-0001</t>
  </si>
  <si>
    <t>Obnova stanových plachet v roce 2021</t>
  </si>
  <si>
    <t>21SMR01-0002</t>
  </si>
  <si>
    <t>BoGi - Dětský klub s angličtinou a sportem</t>
  </si>
  <si>
    <t>21SMR01-0003</t>
  </si>
  <si>
    <t xml:space="preserve">Provoz Technologického klubu Albrechtice - Tékáčka </t>
  </si>
  <si>
    <t>21SMR01-0004</t>
  </si>
  <si>
    <t>21SMR01-0005</t>
  </si>
  <si>
    <t>21SMR01-0006</t>
  </si>
  <si>
    <t>S Petrlenkou zažeň nudu a užij si to po Covidu!</t>
  </si>
  <si>
    <t>21SMR01-0007</t>
  </si>
  <si>
    <t>Pronájem prostor Přírodovědného centra</t>
  </si>
  <si>
    <t>21SMR01-0008</t>
  </si>
  <si>
    <t>Filmový ateliér</t>
  </si>
  <si>
    <t>21SMR01-0010</t>
  </si>
  <si>
    <t>Provoz skautského střediska Rybárny 2021</t>
  </si>
  <si>
    <t>21SMR01-0011</t>
  </si>
  <si>
    <t>Junák - český skaut, středisko Brána Jičín, z. s.</t>
  </si>
  <si>
    <t>Skauti Jičín 2021</t>
  </si>
  <si>
    <t>21SMR01-0012</t>
  </si>
  <si>
    <t xml:space="preserve">11. koncertní sezóna Police Symphony Orchestra </t>
  </si>
  <si>
    <t>21SMR01-0013</t>
  </si>
  <si>
    <t>RVVZ 2021 - regionální vzájemná výměna zkušeností - vzdělávací program</t>
  </si>
  <si>
    <t>21SMR01-0014</t>
  </si>
  <si>
    <t>Asociace Tom ČR, TOM 19208 KADET</t>
  </si>
  <si>
    <t>Ztroskotání v Pacifiku</t>
  </si>
  <si>
    <t>21SMR01-0015</t>
  </si>
  <si>
    <t>Prachovské kroužky</t>
  </si>
  <si>
    <t>21SMR01-0016</t>
  </si>
  <si>
    <t>Jičínská historická setnina</t>
  </si>
  <si>
    <t>21SMR01-0017</t>
  </si>
  <si>
    <t>FARFALLA</t>
  </si>
  <si>
    <t>21SMR01-0018</t>
  </si>
  <si>
    <t>Pionýři v akci 2021</t>
  </si>
  <si>
    <t>21SMR01-0019</t>
  </si>
  <si>
    <t xml:space="preserve">Celoroční činnost krajské organizace Pionýra a vzdělávání vedoucích </t>
  </si>
  <si>
    <t>21SMR01-0020</t>
  </si>
  <si>
    <t>Křesťanské rodinné centrum Sedmikráska, z.s.</t>
  </si>
  <si>
    <t>Pro děti a s dětmi</t>
  </si>
  <si>
    <t>21SMR01-0021</t>
  </si>
  <si>
    <t>Provozní náklady junáckého střediska</t>
  </si>
  <si>
    <t>21SMR01-0022</t>
  </si>
  <si>
    <t>21SMR01-0023</t>
  </si>
  <si>
    <t>21SMR01-0024</t>
  </si>
  <si>
    <t>Tábornický spolek Greenhorns.</t>
  </si>
  <si>
    <t>Podpoření dětského tábornického oddílu Greenhorns.</t>
  </si>
  <si>
    <t>21SMR01-0025</t>
  </si>
  <si>
    <t>Celoroční činnost a vzdělávání v DUHA 2D</t>
  </si>
  <si>
    <t>21SMR01-0026</t>
  </si>
  <si>
    <t xml:space="preserve">celoroční činnost dětského modelářského a progr. </t>
  </si>
  <si>
    <t>21SMR01-0027</t>
  </si>
  <si>
    <t>21SMR01-0028</t>
  </si>
  <si>
    <t>Junák - český skaut, středisko Skaláci Police nad Metují, z. s.</t>
  </si>
  <si>
    <t>Provoz skautské klubovny a podpora celoroční činnosti střediska</t>
  </si>
  <si>
    <t>21SMR01-0029</t>
  </si>
  <si>
    <t>S koňmi ke zdraví</t>
  </si>
  <si>
    <t>21SMR01-0030</t>
  </si>
  <si>
    <t>Děti a koně 2021</t>
  </si>
  <si>
    <t>21SMR01-0031</t>
  </si>
  <si>
    <t>21SMR01-0032</t>
  </si>
  <si>
    <t>Celoroční činnost kroužku - expanze a zdokonalení</t>
  </si>
  <si>
    <t>21SMR01-0033</t>
  </si>
  <si>
    <t>21SMR01-0034</t>
  </si>
  <si>
    <t>Podpora celoroční činnosti skautského střediska K. Šimka Hradec Králové</t>
  </si>
  <si>
    <t>21SMR01-0035</t>
  </si>
  <si>
    <t>Modrá Střelka jede rokem 2021</t>
  </si>
  <si>
    <t>21SMR01-0036</t>
  </si>
  <si>
    <t>Podpora činnosti organizace Junák - český skaut, středisko Náchod z.s. v roce 2021</t>
  </si>
  <si>
    <t>21SMR01-0037</t>
  </si>
  <si>
    <t>Pionýr, z. s. - Pionýrská skupina Táborník</t>
  </si>
  <si>
    <t>Podpora celoroční činnosti PS Táborník</t>
  </si>
  <si>
    <t>21SMR01-0038</t>
  </si>
  <si>
    <t>Nákup technického vybavení pro celoroční činnost</t>
  </si>
  <si>
    <t>21SMR01-0040</t>
  </si>
  <si>
    <t xml:space="preserve">Dobrodruzi na cestách - poznáváme naši zemi </t>
  </si>
  <si>
    <t>21SMR01-0041</t>
  </si>
  <si>
    <t>Celoroční činnost střediska sv. Jiří 2021</t>
  </si>
  <si>
    <t>21SMR01-0042</t>
  </si>
  <si>
    <t>Junák - český skaut, středisko Hraničář Trutnov, z. s.</t>
  </si>
  <si>
    <t>Provozní náklady kluboven střediska Hraničář</t>
  </si>
  <si>
    <t>21SMR01-0043</t>
  </si>
  <si>
    <t>Kroužek sebeobrany 2021</t>
  </si>
  <si>
    <t>21SMR01-0044</t>
  </si>
  <si>
    <t>Celoroční činnost "Jsme Za Vodou" 2021</t>
  </si>
  <si>
    <t>21SMR01-0045</t>
  </si>
  <si>
    <t>Celoroční činnost Pionýrské skupiny Přátelství 2021</t>
  </si>
  <si>
    <t>21SMR01-0046</t>
  </si>
  <si>
    <t>Volný čas s Vlnkou 2021</t>
  </si>
  <si>
    <t>21SMR01-0047</t>
  </si>
  <si>
    <t>Celoroční provoz skautského střediska v Kostelci n. Orlicí 2021</t>
  </si>
  <si>
    <t>21SMR01-0048</t>
  </si>
  <si>
    <t>Komunikujeme s koňmi</t>
  </si>
  <si>
    <t>21SMR01-0049</t>
  </si>
  <si>
    <t>Provoz skautských základen a vybavení kluboven</t>
  </si>
  <si>
    <t>21SMR01-0050</t>
  </si>
  <si>
    <t>21SMR01-0051</t>
  </si>
  <si>
    <t>Celoroční činnost - příprava na soutěže a vystoupení</t>
  </si>
  <si>
    <t>21SMR01-0052</t>
  </si>
  <si>
    <t>Vybavení učebny pro výuku 1.pomoci</t>
  </si>
  <si>
    <t>21SMR01-0053</t>
  </si>
  <si>
    <t>21SMR01-0054</t>
  </si>
  <si>
    <t>Pionýr, z. s. - Pionýrská skupina Náchod</t>
  </si>
  <si>
    <t>Činnost PS Náchod</t>
  </si>
  <si>
    <t>21SMR01-0055</t>
  </si>
  <si>
    <t>KLIDvHK, z. s.</t>
  </si>
  <si>
    <t>Anglický svět pro děti 2021</t>
  </si>
  <si>
    <t>21SMR01-0056</t>
  </si>
  <si>
    <t>Středisko ekologické výchovy Sever, Základní článek Hnutí Brontosaurus</t>
  </si>
  <si>
    <t>Hrajeme si a učíme se v přírodě po celý rok</t>
  </si>
  <si>
    <t>21SMR01-0057</t>
  </si>
  <si>
    <t>TŠ Bonifác, z. s.</t>
  </si>
  <si>
    <t>CORONA NÁS NEZASTAVÍ</t>
  </si>
  <si>
    <t>21SMR01-0058</t>
  </si>
  <si>
    <t>Vješák - Restart</t>
  </si>
  <si>
    <t>21SMR01-0059</t>
  </si>
  <si>
    <t>Taneční škola TIMEDANCE Hradec Králové, z. s.</t>
  </si>
  <si>
    <t>Celoroční činnosti</t>
  </si>
  <si>
    <t>21SMR01-0060</t>
  </si>
  <si>
    <t>SelectDance z.s.</t>
  </si>
  <si>
    <t>Celoroční činnost taneční školy SelectDance</t>
  </si>
  <si>
    <t>21SMR01-0061</t>
  </si>
  <si>
    <t>Junák - český skaut, středisko Dobruška, z. s.</t>
  </si>
  <si>
    <t>Junák - český skaut, středisko Dobruška, z. s. - Podpora celoroční činnosti</t>
  </si>
  <si>
    <t>21SMR01-0063</t>
  </si>
  <si>
    <t>Bavíme se sportem 2021</t>
  </si>
  <si>
    <t>21SMR03-0001</t>
  </si>
  <si>
    <t>Volnočasové akce pro děti a mládež</t>
  </si>
  <si>
    <t>21SMR03-0002</t>
  </si>
  <si>
    <t>21SMR03-0003</t>
  </si>
  <si>
    <t>Stř. volného času Déčko, Náchod, Zámecká 243</t>
  </si>
  <si>
    <t>Dětem a mládeži otevřeno 2021</t>
  </si>
  <si>
    <t>21SMR03-0005</t>
  </si>
  <si>
    <t>Soutěže z Prachova</t>
  </si>
  <si>
    <t>21SMR03-0006</t>
  </si>
  <si>
    <t>Centrum pro integraci osob se zdrav. postižením KHK, o.p.s.</t>
  </si>
  <si>
    <t>21SMR03-0010</t>
  </si>
  <si>
    <t>27. ročník celostátní soutěže mladých amatérských filmařů JUNIORFILM - Memoriál Jiřího Beneše a Malé vize 2021</t>
  </si>
  <si>
    <t>21SMR03-0011</t>
  </si>
  <si>
    <t>V přírodě jako doma</t>
  </si>
  <si>
    <t>21SMR03-0013</t>
  </si>
  <si>
    <t>Děti sportu HK, z.s.</t>
  </si>
  <si>
    <t>Letní sportovně-volnočasové kempy pro děti 2021</t>
  </si>
  <si>
    <t>21SMR03-0016</t>
  </si>
  <si>
    <t>Pochod Václavice-Havlovice 2021</t>
  </si>
  <si>
    <t>21SMR03-0017</t>
  </si>
  <si>
    <t>Umělecká agentura Ambrozia při Základní škole Pouchov Hradec Králové o.p.s.</t>
  </si>
  <si>
    <t>Umělecký kurz Letní Ambroziáda 2021</t>
  </si>
  <si>
    <t>21SMR03-0020</t>
  </si>
  <si>
    <t>Krajské kolo Závodu vlčat a světlušek 2021</t>
  </si>
  <si>
    <t>21SMR03-0021</t>
  </si>
  <si>
    <t>Tvořivé dílny v Muzeu papírových modelů 2021</t>
  </si>
  <si>
    <t>21SMR03-0023</t>
  </si>
  <si>
    <t>Studentská Agora 2021</t>
  </si>
  <si>
    <t>21SMR04-0001</t>
  </si>
  <si>
    <t>Junák - český skaut, stř.  Černého havrana Chlumec nad Cidlinou, z. s.</t>
  </si>
  <si>
    <t>Tábor Břehy 2021</t>
  </si>
  <si>
    <t>21SMR04-0007</t>
  </si>
  <si>
    <t>Klub NATURA z.s.</t>
  </si>
  <si>
    <t>Sledování biodiverzity v ekosystémech ČR (1. rok tříletého projektu)</t>
  </si>
  <si>
    <t>21SMR04-0008</t>
  </si>
  <si>
    <t>Tábory 2021</t>
  </si>
  <si>
    <t>21SMR04-0012</t>
  </si>
  <si>
    <t>OLUPSIJE</t>
  </si>
  <si>
    <t>21SMR04-0014</t>
  </si>
  <si>
    <t>Tajemství ztracené truhly</t>
  </si>
  <si>
    <t>21SMR04-0015</t>
  </si>
  <si>
    <t>Junák - český skaut, stř.  Sopka Nová Paka, z. s.</t>
  </si>
  <si>
    <t>Tábory střediska SOPKA</t>
  </si>
  <si>
    <t>21SMR04-0017</t>
  </si>
  <si>
    <t>Vybavení tábora</t>
  </si>
  <si>
    <t>21SMR04-0019</t>
  </si>
  <si>
    <t>Rychnovský dětský sbor, z.s.</t>
  </si>
  <si>
    <t>Rychnovský dětský sbor</t>
  </si>
  <si>
    <t>21SMR04-0020</t>
  </si>
  <si>
    <t>Junák - český skaut, stř.  ÚTA Nové Město n.M., z. s.</t>
  </si>
  <si>
    <t>Tábory střediska ÚTA 2021</t>
  </si>
  <si>
    <t>21SMR04-0025</t>
  </si>
  <si>
    <t>DUHA Modrá Střelka jede na tábor 2021</t>
  </si>
  <si>
    <t>21SMR04-0026</t>
  </si>
  <si>
    <t>Institut spolupráce, z.ú.</t>
  </si>
  <si>
    <t xml:space="preserve">Příměstský tábor - Agility Vrchlabí </t>
  </si>
  <si>
    <t>21SMR04-0027</t>
  </si>
  <si>
    <t>Dům dětí a mládeže, Chlumec nad Cidlinou</t>
  </si>
  <si>
    <t>Tábory Domu dětí a mládeže v Chlumci nad Cidlinou</t>
  </si>
  <si>
    <t>21SMR04-0028</t>
  </si>
  <si>
    <t>DDM , Rychnov n. Kn.  Poláčkovo náměstí 88</t>
  </si>
  <si>
    <t>DRUHÝ PILÍŘ 2021 - TÁBORY</t>
  </si>
  <si>
    <t>21SMR04-0029</t>
  </si>
  <si>
    <t>Junák - český skaut, středisko Želivák HK, z. s.</t>
  </si>
  <si>
    <t>Skautský letní tábor na Želivce 2021</t>
  </si>
  <si>
    <t>21SMR04-0031</t>
  </si>
  <si>
    <t>Tábor pod Boušínem 2021</t>
  </si>
  <si>
    <t>21SMR04-0032</t>
  </si>
  <si>
    <t>Letní Pionýrský tábor Mělčany 2021</t>
  </si>
  <si>
    <t>21SMR04-0034</t>
  </si>
  <si>
    <t>Letní tábor 2021 - Velký Vřešťov</t>
  </si>
  <si>
    <t>21SMR04-0035</t>
  </si>
  <si>
    <t>Junák - český skaut, stř.  Červený Kostelec, z. s.</t>
  </si>
  <si>
    <t>21SMR04-0036</t>
  </si>
  <si>
    <t>Letní soustředění folkl.  souboru Kvítek</t>
  </si>
  <si>
    <t>21SMR04-0037</t>
  </si>
  <si>
    <t>Tábor Kamenec 2021</t>
  </si>
  <si>
    <t>21SMR04-0038</t>
  </si>
  <si>
    <t>DDM JEDNIČKA, Dvůr Králové nad Labem, Spojených národů 1620</t>
  </si>
  <si>
    <t>LT Jívka 2021 - Dobrodružství pokračuje</t>
  </si>
  <si>
    <t>21SMR04-0039</t>
  </si>
  <si>
    <t>Letní tábor Českého Zálesáka Ošerov 2021</t>
  </si>
  <si>
    <t>21SMR05-0002</t>
  </si>
  <si>
    <t>Expedice Skotsko</t>
  </si>
  <si>
    <t>21SMR05-0003</t>
  </si>
  <si>
    <t>Czech Explorers 2021</t>
  </si>
  <si>
    <t>21SMR05-0005</t>
  </si>
  <si>
    <t>English Camp Trutnov 2021</t>
  </si>
  <si>
    <t>21SMR05-0006</t>
  </si>
  <si>
    <t>Střední škola - Podorlické vzdělávací centrum, Dobruška</t>
  </si>
  <si>
    <t>Staňme se společně konstruktéry</t>
  </si>
  <si>
    <t>21SMR08-0001</t>
  </si>
  <si>
    <t>Zateplení a fasáda skautské klubovny</t>
  </si>
  <si>
    <t>21SMR08-0002</t>
  </si>
  <si>
    <t>Rekonstrukce střechy kluboven</t>
  </si>
  <si>
    <t>21SMR08-0004</t>
  </si>
  <si>
    <t>Skauti Jičín 2021 skladovací prostory</t>
  </si>
  <si>
    <t>21SMR08-0006</t>
  </si>
  <si>
    <t>Oprava táborové jídelny Příměšťák</t>
  </si>
  <si>
    <t>21SMR08-0007</t>
  </si>
  <si>
    <t>Renovace a modernizace skautského domu</t>
  </si>
  <si>
    <t>21SMR08-0012</t>
  </si>
  <si>
    <t>Výstavba topení v hlavní budově na táborové základně Chocnějovice</t>
  </si>
  <si>
    <t>21SMR08-0014</t>
  </si>
  <si>
    <t>Skladovací kontejner s příslušenstvím na tábořiště</t>
  </si>
  <si>
    <t>21SMR08-0015</t>
  </si>
  <si>
    <t>Řešení havarijního problému s pitnou vodou - vrt na tábořišti Sebuč</t>
  </si>
  <si>
    <t>21SMR08-0016</t>
  </si>
  <si>
    <t>Sanace dřevěné nosné konstrukce chaty Junák</t>
  </si>
  <si>
    <t>21SMR08-0017</t>
  </si>
  <si>
    <t>Dokončení rekonstrukce společenské místnosti</t>
  </si>
  <si>
    <t>Dotační fond KHK - oblast cestovní ruch</t>
  </si>
  <si>
    <t>21CRG01 Úprava lyžařských běžeckých tras</t>
  </si>
  <si>
    <t xml:space="preserve">21CRG04 Podpora činnosti turistických informačních center </t>
  </si>
  <si>
    <t>21CRG07 Propagace cyklobusů v turistických regionech</t>
  </si>
  <si>
    <t>21CRG01-0001</t>
  </si>
  <si>
    <t>21CRG01-0002</t>
  </si>
  <si>
    <t>SPORT PROFI, spol. s r.o.</t>
  </si>
  <si>
    <t>Úprava lyžařských běžeckých tras v centrální části Orlických hor 2021/2022</t>
  </si>
  <si>
    <t>21CRG01-0003</t>
  </si>
  <si>
    <t>21CRG01-0004</t>
  </si>
  <si>
    <t>Úprava LBT v oblasti Olešnice v Orlických horách 2021/2022</t>
  </si>
  <si>
    <t>21CRG01-0005</t>
  </si>
  <si>
    <t>Úprava lyžařských běžeckých tratí v Kladském pomezí - sezona 2021 - 22</t>
  </si>
  <si>
    <t>21CRG01-0006</t>
  </si>
  <si>
    <t>Úprava lyžařských běžeckých tras v královéhradecké části Krkonoš 2021/2022</t>
  </si>
  <si>
    <t>21CRG01-0007</t>
  </si>
  <si>
    <t>Úprava LBT v oblasti Orlického Záhoří 2021/2022</t>
  </si>
  <si>
    <t>21CRG01-0008</t>
  </si>
  <si>
    <t>Úprava lyžařských běžeckých tras Trutnov 2021/2022</t>
  </si>
  <si>
    <t>21CRG01-0009</t>
  </si>
  <si>
    <t>Úprava lyžařských běžeckých tras pod Černou horou 2021/2022</t>
  </si>
  <si>
    <t>21CRG01-0010</t>
  </si>
  <si>
    <t>Lyžařské tratě Máchovka</t>
  </si>
  <si>
    <t>21CRG04-0001</t>
  </si>
  <si>
    <t>Podpora TIC Hořice - 2021</t>
  </si>
  <si>
    <t>21CRG04-0002</t>
  </si>
  <si>
    <t>Turistický produkt Důlní deník</t>
  </si>
  <si>
    <t>21CRG04-0003</t>
  </si>
  <si>
    <t>Podpora činnosti TIC v Orlickém Záhoří 2021</t>
  </si>
  <si>
    <t>21CRG04-0004</t>
  </si>
  <si>
    <t>Podpora činnosti TIC v roce 2021</t>
  </si>
  <si>
    <t>21CRG04-0005</t>
  </si>
  <si>
    <t xml:space="preserve">Poznáváme Náchod a jeho okolí¨… </t>
  </si>
  <si>
    <t>21CRG04-0010</t>
  </si>
  <si>
    <t>Podpora pobočky TIC na Eliščině nábřeží v HK</t>
  </si>
  <si>
    <t>21CRG04-0014</t>
  </si>
  <si>
    <t>TIC Trutnov</t>
  </si>
  <si>
    <t>Kvalitu je třeba udržovat</t>
  </si>
  <si>
    <t>21CRG04-0017</t>
  </si>
  <si>
    <t>Rozvoj služeb TIC Červený Kostelec</t>
  </si>
  <si>
    <t>21CRG04-0018</t>
  </si>
  <si>
    <t xml:space="preserve">Město Dvůr Králové nad L. </t>
  </si>
  <si>
    <t>21CRG04-0022</t>
  </si>
  <si>
    <t xml:space="preserve">Městské muzeum Nové Město n. M. </t>
  </si>
  <si>
    <t>Informační centrum, co je tu vždy pro vás</t>
  </si>
  <si>
    <t>21CRG04-0023</t>
  </si>
  <si>
    <t>Turistické informační centrum v Jaroměři</t>
  </si>
  <si>
    <t>21CRG04-0027</t>
  </si>
  <si>
    <t>Regionální turistické IC Krkonoše</t>
  </si>
  <si>
    <t>21CRG04-0029</t>
  </si>
  <si>
    <t>Stř. ekol. výchovy SEVER Horní Maršov, o.p.s.</t>
  </si>
  <si>
    <t>(Nejen) letní prázdniny s šetrnou turistikou</t>
  </si>
  <si>
    <t>21CRG04-0036</t>
  </si>
  <si>
    <t>Turistika hýbe regionem Broumovsko</t>
  </si>
  <si>
    <t>21CRG07-0001</t>
  </si>
  <si>
    <t>21CRG07-0002</t>
  </si>
  <si>
    <t>Propagace cyklobusů v TO Kladské pomezí - sezona 2021</t>
  </si>
  <si>
    <t>21CRG07-0003</t>
  </si>
  <si>
    <t>Krkonošské cyklobusy 2021</t>
  </si>
  <si>
    <t>21CRG07-0004</t>
  </si>
  <si>
    <t xml:space="preserve">Euroreg. Pomezí Čech, Moravy a Kladska - EG </t>
  </si>
  <si>
    <t>Cyklobusy do Orlických hor 2021</t>
  </si>
  <si>
    <t>Dotační fond KHK - oblast prevence</t>
  </si>
  <si>
    <t>21SMP01 Prevence rizikového chování a zdravý životní styl žáků</t>
  </si>
  <si>
    <t>Skutečnost čerpání  Kč</t>
  </si>
  <si>
    <t>21SMP01-0001</t>
  </si>
  <si>
    <t>Masarykova ZŠ a MŠ, Železnice</t>
  </si>
  <si>
    <t>Učíme se respektu, spolupráci a ohleduplnosti</t>
  </si>
  <si>
    <t>21SMP01-0002</t>
  </si>
  <si>
    <t>MŠ, ZŠ a SŠ Daneta, s.r.o.</t>
  </si>
  <si>
    <t>Zdravé hravé 2021</t>
  </si>
  <si>
    <t>21SMP01-0003</t>
  </si>
  <si>
    <t>ZŠ Nový Bydžov, V. Kl. Klicpery 561</t>
  </si>
  <si>
    <t>TY – MY – JÁn 2021</t>
  </si>
  <si>
    <t>21SMP01-0004</t>
  </si>
  <si>
    <t>ZŠ a MŠ, Lánov,</t>
  </si>
  <si>
    <t>Dlouhodobá primární prevence na ZŠ Lánov 2021</t>
  </si>
  <si>
    <t>21SMP01-0005</t>
  </si>
  <si>
    <t>ZŠ Trutnov 2, Mládežnická 536</t>
  </si>
  <si>
    <t>Práce se třídou - klima třídy</t>
  </si>
  <si>
    <t>21SMP01-0006</t>
  </si>
  <si>
    <t>ZŠ a MŠ, Všestary</t>
  </si>
  <si>
    <t>Dlouhodobá primární prevence na ZŠ Všestary 2021</t>
  </si>
  <si>
    <t>21SMP01-0007</t>
  </si>
  <si>
    <t>21SMP01-0008</t>
  </si>
  <si>
    <t>Základní škola, Opočno</t>
  </si>
  <si>
    <t>Zážitková prevence pro žáky ZŠ Opočno 2021</t>
  </si>
  <si>
    <t>21SMP01-0009</t>
  </si>
  <si>
    <t>ZŠ Jaroměř - Josefov, Vodárenská 370</t>
  </si>
  <si>
    <t>21SMP01-0010</t>
  </si>
  <si>
    <t>Nechceme lhostejnost a sobeckost, chceme slušnost, úctu a zodpovědnost</t>
  </si>
  <si>
    <t>21SMP01-0011</t>
  </si>
  <si>
    <t>21SMP01-0012</t>
  </si>
  <si>
    <t>Škola ostrov bezpečí a zdravého životního stylu 4</t>
  </si>
  <si>
    <t>21SMP01-0013</t>
  </si>
  <si>
    <t>Kontinuální práce v rámci primární prevence</t>
  </si>
  <si>
    <t>21SMP01-0014</t>
  </si>
  <si>
    <t>Dlouhodobá PP a supervize na ZŠ Nová Paka Komen. 2021</t>
  </si>
  <si>
    <t>21SMP01-0015</t>
  </si>
  <si>
    <t>Centrum primární prevence Královéhradeckého kraje SEMIRAMIS z. ú.</t>
  </si>
  <si>
    <t>21SMP01-0016</t>
  </si>
  <si>
    <t xml:space="preserve">Preventivní programy Laxus na školách v KHK </t>
  </si>
  <si>
    <t>21SMP01-0017</t>
  </si>
  <si>
    <t>Jsme v tom spolu</t>
  </si>
  <si>
    <t>21SMP01-0018</t>
  </si>
  <si>
    <t>Základní škola Františka Kupky, Dobruška, Františka Kupky 350</t>
  </si>
  <si>
    <t xml:space="preserve">Realizace programů PP soc. patol.jevů mezi žáky 2. stupně, přednášky … </t>
  </si>
  <si>
    <t>21SMP01-0019</t>
  </si>
  <si>
    <t>Bezpečné klima školy IV. - Společně bezpečně</t>
  </si>
  <si>
    <t>21SMP01-0020</t>
  </si>
  <si>
    <t>Hlava, ruce, nožičky - já jsem zdravý celičký.</t>
  </si>
  <si>
    <t>21SMP01-0021</t>
  </si>
  <si>
    <t>Bezpečně ve škole i v životě</t>
  </si>
  <si>
    <t>21SMP01-0022</t>
  </si>
  <si>
    <t>Preventivní aktivity na Karlovce</t>
  </si>
  <si>
    <t>21SMP01-0023</t>
  </si>
  <si>
    <t>Podpora prevence v rámci adaptační kurzu</t>
  </si>
  <si>
    <t>21SMP01-0024</t>
  </si>
  <si>
    <t>Základní škola Vamberk,</t>
  </si>
  <si>
    <t>Proč se zajímat o své zdraví</t>
  </si>
  <si>
    <t>21SMP01-0026</t>
  </si>
  <si>
    <t xml:space="preserve">Program dlouhodobé prim. prevence zaměřený na rizikové chování … </t>
  </si>
  <si>
    <t>21SMP01-0027</t>
  </si>
  <si>
    <t>Základní škola a Mateřská škola, Pilníkov</t>
  </si>
  <si>
    <t>Dlouhodobá primární prevence na ZŠ Pilníkov 2021</t>
  </si>
  <si>
    <t>21SMP01-0028</t>
  </si>
  <si>
    <t>Církevní základní škola Borohrádek</t>
  </si>
  <si>
    <t>Naše hodnoty jsou naše síla</t>
  </si>
  <si>
    <t>21SMP01-0029</t>
  </si>
  <si>
    <t>Základní škola, T.G. Masaryka Borohrádek, příspěvková organizace</t>
  </si>
  <si>
    <t>Dlouhodobá primární prevence  a supervize na ZŠ Borohrádek 2021</t>
  </si>
  <si>
    <t>21SMP01-0030</t>
  </si>
  <si>
    <t>Úcta k životu 2021</t>
  </si>
  <si>
    <t>21SMP01-0031</t>
  </si>
  <si>
    <t>21SMP01-0032</t>
  </si>
  <si>
    <t>Masarykova jubilejní ZŠ a MŠ, Černilov</t>
  </si>
  <si>
    <t>Vnímám sebe, vnímám ostatní - pokračování</t>
  </si>
  <si>
    <t>21SMP01-0033</t>
  </si>
  <si>
    <t>Na pohodu 2021</t>
  </si>
  <si>
    <t>21SMP01-0034</t>
  </si>
  <si>
    <t>Základní škola a Mateřská škola Krčín, Nové Město n.M.</t>
  </si>
  <si>
    <t xml:space="preserve">Program všeobecné dlouhodobé primární prevence … </t>
  </si>
  <si>
    <t>Dotační fond KHK - oblast vzdělávání</t>
  </si>
  <si>
    <t>21SMVU1 Rozvoj podmínek pro vzdělávání - Inovace ve vzdělávání</t>
  </si>
  <si>
    <t>21SMV02 Rozvoj nadání</t>
  </si>
  <si>
    <t>21SMV06 Etická výchova ve školách</t>
  </si>
  <si>
    <t>21SMVU1-0001</t>
  </si>
  <si>
    <t>Podpora digitalizace ve vzdělávání</t>
  </si>
  <si>
    <t>21SMVU1-0002</t>
  </si>
  <si>
    <t>Základní škola a Mateřská škola, Smidary</t>
  </si>
  <si>
    <t>Podpora výuky pěstitelských prací …</t>
  </si>
  <si>
    <t>21SMVU1-0003</t>
  </si>
  <si>
    <t xml:space="preserve">Mateřská škola, Náchod, Alšova </t>
  </si>
  <si>
    <t>„Skřítek Kutílek“</t>
  </si>
  <si>
    <t>21SMVU1-0004</t>
  </si>
  <si>
    <t xml:space="preserve">Základní škola a mateřská škola Albrechtice n. O. </t>
  </si>
  <si>
    <t>Řemeslo a budoucnost</t>
  </si>
  <si>
    <t>21SMVU1-0005</t>
  </si>
  <si>
    <t xml:space="preserve">Základní škola Rokytnice v Orlických horách, </t>
  </si>
  <si>
    <t>Ozoboti ve výuce na ZŠ Rokytnice v Orlických horách</t>
  </si>
  <si>
    <t>21SMVU1-0006</t>
  </si>
  <si>
    <t>Tvoříme školu pro 21.století</t>
  </si>
  <si>
    <t>21SMVU1-0007</t>
  </si>
  <si>
    <t>Základní škola, Dobré</t>
  </si>
  <si>
    <t>Digitální aplikace všem</t>
  </si>
  <si>
    <t>21SMVU1-0008</t>
  </si>
  <si>
    <t>Technika pomáhá učení II.</t>
  </si>
  <si>
    <t>21SMVU1-0009</t>
  </si>
  <si>
    <t>Mateřská škola, Dvůr Králové n.L.  Krásnohorské 2428</t>
  </si>
  <si>
    <t>"Malý zahradník poznává svět"</t>
  </si>
  <si>
    <t>21SMVU1-0010</t>
  </si>
  <si>
    <t>Polytechnika v DDM Hořice</t>
  </si>
  <si>
    <t>21SMVU1-0011</t>
  </si>
  <si>
    <t>Základní škola a Mateřská škola, Hradec Králové - Kukleny</t>
  </si>
  <si>
    <t>ZŠ Kukleny - PČ s přesahem + další krok k digitalizaci</t>
  </si>
  <si>
    <t>21SMVU1-0012</t>
  </si>
  <si>
    <t>Inovace ve vzdělávání na ZŠ Krčín</t>
  </si>
  <si>
    <t>21SMVU1-0013</t>
  </si>
  <si>
    <t>Humanoidní robot nebo robotický člověk?</t>
  </si>
  <si>
    <t>21SMVU1-0014</t>
  </si>
  <si>
    <t>Podpora badatelsky orientované výuky na ZŠ Schulzovy sady</t>
  </si>
  <si>
    <t>21SMVU1-0015</t>
  </si>
  <si>
    <t>21SMVU1-0016</t>
  </si>
  <si>
    <t xml:space="preserve">Dům dětí a mládeže JEDNIČKA, Dvůr Králové n. L. </t>
  </si>
  <si>
    <t>6D (Dynamické Dráhy, Dětské Dílny, Digitální Dimenze)</t>
  </si>
  <si>
    <t>21SMVU1-0017</t>
  </si>
  <si>
    <t>Základní škola, Náchod, 1.Máje 365</t>
  </si>
  <si>
    <t>Polytechnika nejen k obědu</t>
  </si>
  <si>
    <t>21SMVU1-0018</t>
  </si>
  <si>
    <t>V paprscích (a nejen slunečních)  je síla a budoucnost</t>
  </si>
  <si>
    <t>21SMVU1-0019</t>
  </si>
  <si>
    <t xml:space="preserve">Mateřská škola, Dvůr Králové nad Labem, Drtinova </t>
  </si>
  <si>
    <t>Bádáme, tvoříme a  experim. II</t>
  </si>
  <si>
    <t>21SMVU1-0020</t>
  </si>
  <si>
    <t>Podpora digitálního vzdělávání na BONI PUERI - ZUŠ</t>
  </si>
  <si>
    <t>21SMVU1-0021</t>
  </si>
  <si>
    <t>Mateřská škola Borohrádek</t>
  </si>
  <si>
    <t>Digitální technologie v MŠ</t>
  </si>
  <si>
    <t>21SMVU1-0022</t>
  </si>
  <si>
    <t>Mateřská škola Kamarád, Hradec Králové, Veverkova 1495</t>
  </si>
  <si>
    <t>Polytechnické činnosti k podpoře ochrany životního prostř.</t>
  </si>
  <si>
    <t>21SMVU1-0023</t>
  </si>
  <si>
    <t>Učíme se rádi II</t>
  </si>
  <si>
    <t>21SMVU1-0024</t>
  </si>
  <si>
    <t>Moderní technologie a jejich všestranné využití</t>
  </si>
  <si>
    <t>21SMVU1-0025</t>
  </si>
  <si>
    <t>Základní škola a Mateřská škola v Olešnici v Orlických horách</t>
  </si>
  <si>
    <t>Legohrátky křížem krážem, aneb učíme se, přemýšlíme, …</t>
  </si>
  <si>
    <t>21SMVU1-0026</t>
  </si>
  <si>
    <t>Inovace v projektové výuce.</t>
  </si>
  <si>
    <t>21SMVU1-0027</t>
  </si>
  <si>
    <t>Polytechnická výchova na ZŠ Hradební, Broumov</t>
  </si>
  <si>
    <t>21SMVU1-0028</t>
  </si>
  <si>
    <t>Masarykova jubilejní základní škola a mateřská škola, Černilov</t>
  </si>
  <si>
    <t xml:space="preserve">Sofistiková diagnostika </t>
  </si>
  <si>
    <t>21SMV02-0001</t>
  </si>
  <si>
    <t xml:space="preserve">Podpora rozvoje podmínek pro vzdělávání mimořádně nadaných žáků </t>
  </si>
  <si>
    <t>21SMV02-0002</t>
  </si>
  <si>
    <t>Neskrývej své nadání</t>
  </si>
  <si>
    <t>21SMV02-0003</t>
  </si>
  <si>
    <t>Nadání není překážkou</t>
  </si>
  <si>
    <t>21SMV02-0004</t>
  </si>
  <si>
    <t>„Individuální rozvoj nadaných žáků na ZŠ Krčín“</t>
  </si>
  <si>
    <t>21SMV06-0001</t>
  </si>
  <si>
    <t>Základní škola a Mateřská škola, Lípa nad Orlicí,</t>
  </si>
  <si>
    <t>Etickou výchovou k sobě blíž</t>
  </si>
  <si>
    <t>21SMV06-0002</t>
  </si>
  <si>
    <t xml:space="preserve">Probouzíme etické a hudební cítění u dětí </t>
  </si>
  <si>
    <t>21SMV06-0003</t>
  </si>
  <si>
    <t>Výchova dětí v MŠ - základ pro rozvoj jejich osobnosti</t>
  </si>
  <si>
    <t>21SMV06-0004</t>
  </si>
  <si>
    <t>Etická výchova na Základní škole Hradební, Broumov</t>
  </si>
  <si>
    <t>21SMV06-0005</t>
  </si>
  <si>
    <t>Mateřská škola Val</t>
  </si>
  <si>
    <t>Buď dobrý!</t>
  </si>
  <si>
    <t>21SMV06-0006</t>
  </si>
  <si>
    <t>Spolu dobrými lidmi</t>
  </si>
  <si>
    <t>21SMV06-0007</t>
  </si>
  <si>
    <t>S ETIKOU ZA ETIKOU II.</t>
  </si>
  <si>
    <t>21SMV06-0008</t>
  </si>
  <si>
    <t>Mateřská škola Borohrádek, příspěvková organizace</t>
  </si>
  <si>
    <t>Projektové dny II.</t>
  </si>
  <si>
    <t>21SMV06-0009</t>
  </si>
  <si>
    <t>Škola jako dílna lidskosti</t>
  </si>
  <si>
    <t xml:space="preserve">Dotační fond KHK  - oblast kultura a památková péče </t>
  </si>
  <si>
    <t>21KPG01 - Podpora kulturních aktivit</t>
  </si>
  <si>
    <t>21KPG04 - Obnova historických varhan</t>
  </si>
  <si>
    <t>21KPG05 - Podpora zachování nemateriálního kulturního dědictví</t>
  </si>
  <si>
    <t>21KPG06 - Podpora činnosti muzeí a galerií</t>
  </si>
  <si>
    <t>21KPG07 - Rezidence v oblasti kultury</t>
  </si>
  <si>
    <t>21KPG08 - Podpora mobility v kultuře</t>
  </si>
  <si>
    <t>21KPGU2 - Obnova památkového fondu</t>
  </si>
  <si>
    <t>21KPG01-0001</t>
  </si>
  <si>
    <t>Hana Mojžíšová Hájková</t>
  </si>
  <si>
    <t>AMADEUS ČEPELKA</t>
  </si>
  <si>
    <t>21KPG01-0002</t>
  </si>
  <si>
    <t>Festival Jiřího Šlitra - 5. ročník</t>
  </si>
  <si>
    <t>21KPG01-0003</t>
  </si>
  <si>
    <t>Mezikrajová postupová přehlídka OTEVŘENO 2021</t>
  </si>
  <si>
    <t>21KPG01-0006</t>
  </si>
  <si>
    <t>21KPG01-0007</t>
  </si>
  <si>
    <t>MUSIC &amp; THEATRE S.G.PITAŠ z.s.</t>
  </si>
  <si>
    <t>BROUMOV 2021</t>
  </si>
  <si>
    <t>21KPG01-0008</t>
  </si>
  <si>
    <t>FESTIVALY 2021</t>
  </si>
  <si>
    <t>21KPG01-0010</t>
  </si>
  <si>
    <t>Daneťáček 2021</t>
  </si>
  <si>
    <t>21KPG01-0011</t>
  </si>
  <si>
    <t>XVIII. Hudební festival F. I. Tůmy</t>
  </si>
  <si>
    <t>21KPG01-0012</t>
  </si>
  <si>
    <t>Camerata Nova Náchod 2021</t>
  </si>
  <si>
    <t>21KPG01-0013</t>
  </si>
  <si>
    <t>Galerie Morzin, z. s.</t>
  </si>
  <si>
    <t>Ženy ve výtvarném umění</t>
  </si>
  <si>
    <t>21KPG01-0014</t>
  </si>
  <si>
    <t>74. ročník amatérské divadelní přehlídky "Klicperův Chlumec"</t>
  </si>
  <si>
    <t>21KPG01-0016</t>
  </si>
  <si>
    <t>Sympozium ilustrace 2021</t>
  </si>
  <si>
    <t>21KPG01-0018</t>
  </si>
  <si>
    <t>Město Hořice pro: Dům kultury Koruna, IČO 47475102</t>
  </si>
  <si>
    <t>Hořické hudební slavnosti 2021 - 29. ročník</t>
  </si>
  <si>
    <t>21KPG01-0019</t>
  </si>
  <si>
    <t>MEZINÁRODNÍ FESTIVAL OUTDOOROVÝCH FILMŮ - 19. ročník</t>
  </si>
  <si>
    <t>21KPG01-0021</t>
  </si>
  <si>
    <t xml:space="preserve">IV Ročník Romského Fastivalu, </t>
  </si>
  <si>
    <t>21KPG01-0022</t>
  </si>
  <si>
    <t>ArtCafé 2021</t>
  </si>
  <si>
    <t>21KPG01-0023</t>
  </si>
  <si>
    <t>Město Jaroměř pro: Městské kulturní středisko Jaroměř, IČO 13585185</t>
  </si>
  <si>
    <t>Oživlý Josefov 2021</t>
  </si>
  <si>
    <t>21KPG01-0024</t>
  </si>
  <si>
    <t>Letní hornové kurzy Broumov 2021</t>
  </si>
  <si>
    <t>21KPG01-0025</t>
  </si>
  <si>
    <t>Broumovská klávesa 2021</t>
  </si>
  <si>
    <t>21KPG01-0026</t>
  </si>
  <si>
    <t>Luboš Gorgan</t>
  </si>
  <si>
    <t>Hudební festival MetalGate Czech Death Fest 2021</t>
  </si>
  <si>
    <t>21KPG01-0028</t>
  </si>
  <si>
    <t>Město Týniště nad Orlicí pro: Kulturní centrum města Týniště n/O., IČO 42886139</t>
  </si>
  <si>
    <t>XXV. týnišťský swingový festival Jardy Marčíka, 4. a 5.6.2021</t>
  </si>
  <si>
    <t>21KPG01-0029</t>
  </si>
  <si>
    <t>Mgr. Barbora Machová Křováčková</t>
  </si>
  <si>
    <t>Taneční divadlo Honzy Pokusila</t>
  </si>
  <si>
    <t>21KPG01-0030</t>
  </si>
  <si>
    <t xml:space="preserve">Meziměstské divadelní hry - 57. ročník </t>
  </si>
  <si>
    <t>21KPG01-0031</t>
  </si>
  <si>
    <t>Královéhradecký architektonický manuál KAM - 4. fáze</t>
  </si>
  <si>
    <t>21KPG01-0032</t>
  </si>
  <si>
    <t xml:space="preserve">Opočno Františka Kupky 2021 </t>
  </si>
  <si>
    <t>21KPG01-0033</t>
  </si>
  <si>
    <t>Neratovské poutní slavnosti 2021</t>
  </si>
  <si>
    <t>21KPG01-0035</t>
  </si>
  <si>
    <t>Kulturní sdružení HARANT Pecka</t>
  </si>
  <si>
    <t>XIII. ročník Harantovských slavností historického zpěvu</t>
  </si>
  <si>
    <t>21KPG01-0037</t>
  </si>
  <si>
    <t xml:space="preserve">Bourání bariér mezi světem zdravých a hendikepovaných </t>
  </si>
  <si>
    <t>21KPG01-0039</t>
  </si>
  <si>
    <t>STUDIO, z. s.</t>
  </si>
  <si>
    <t>DANCE FESTIVAL TRUTNOV 2021</t>
  </si>
  <si>
    <t>21KPG01-0041</t>
  </si>
  <si>
    <t xml:space="preserve">Sculpture Line </t>
  </si>
  <si>
    <t>21KPG01-0043</t>
  </si>
  <si>
    <t>Letní kino Central</t>
  </si>
  <si>
    <t>21KPG01-0044</t>
  </si>
  <si>
    <t>František Kupka- 150 let</t>
  </si>
  <si>
    <t>21KPG01-0045</t>
  </si>
  <si>
    <t xml:space="preserve">Nahrávka CD a koncert spojený s křtem </t>
  </si>
  <si>
    <t>21KPG01-0046</t>
  </si>
  <si>
    <t>Město Trutnov pro: Společenské centrum Trutnovska pro kulturu a volný čas, IČ 72049537</t>
  </si>
  <si>
    <t>Trutnovský podzim 2021</t>
  </si>
  <si>
    <t>21KPG01-0047</t>
  </si>
  <si>
    <t>Lodžie Worldfest 2021</t>
  </si>
  <si>
    <t>21KPG01-0049</t>
  </si>
  <si>
    <t>6. Open-Air Police Symphony Orchestra</t>
  </si>
  <si>
    <t>21KPG01-0052</t>
  </si>
  <si>
    <t>Lodivadlo na Kavčáku 2021</t>
  </si>
  <si>
    <t>21KPG01-0053</t>
  </si>
  <si>
    <t>Hudební léto Kuks 2021</t>
  </si>
  <si>
    <t>21KPG01-0055</t>
  </si>
  <si>
    <t>Velká výprava po královéhradeckých kulturních institucích</t>
  </si>
  <si>
    <t>21KPG01-0057</t>
  </si>
  <si>
    <t>73. Polické divadelní hry a 200 let ochotnického divadla v Polici nad Metují</t>
  </si>
  <si>
    <t>21KPG01-0058</t>
  </si>
  <si>
    <t>Město Třebechovice pro: Třebechovické muzeum betlémů, IČO 45981116</t>
  </si>
  <si>
    <t>SYMPOSION 2021 aneb Divadlo nás baví</t>
  </si>
  <si>
    <t>21KPG01-0059</t>
  </si>
  <si>
    <t>Duškovy Chotěborky, spolek</t>
  </si>
  <si>
    <t>VELIKÁNI NAŠEHO KRAJE VE ZRCADLE W. A. MOZARTA II.</t>
  </si>
  <si>
    <t>21KPG01-0062</t>
  </si>
  <si>
    <t>Broumovská kytara 2021</t>
  </si>
  <si>
    <t>21KPG01-0063</t>
  </si>
  <si>
    <t>Jeden svět Police nad Metují 2021</t>
  </si>
  <si>
    <t>21KPG01-0068</t>
  </si>
  <si>
    <t>NA JEDNOM BŘEHU / 19th world music festival</t>
  </si>
  <si>
    <t>21KPG01-0069</t>
  </si>
  <si>
    <t>Festival F. L. Věka 2021</t>
  </si>
  <si>
    <t>21KPG01-0070</t>
  </si>
  <si>
    <t>NUUK, z. s.</t>
  </si>
  <si>
    <t>Saunový festival v Hradci Králové | Hiki Joki</t>
  </si>
  <si>
    <t>21KPG01-0074</t>
  </si>
  <si>
    <t>ProVize z.s.</t>
  </si>
  <si>
    <t>Jinčí čin 2021</t>
  </si>
  <si>
    <t>21KPG01-0075</t>
  </si>
  <si>
    <t>MUZEJNÍ PARNÍ VLAKY 2021</t>
  </si>
  <si>
    <t>21KPG01-0076</t>
  </si>
  <si>
    <t>Bez Šance z.s.</t>
  </si>
  <si>
    <t>Bez Šance Fest VII.</t>
  </si>
  <si>
    <t>21KPG01-0077</t>
  </si>
  <si>
    <t>BCB Broumov z.s.</t>
  </si>
  <si>
    <t>BCB Summer jibbing 2021</t>
  </si>
  <si>
    <t>21KPG01-0078</t>
  </si>
  <si>
    <t>Artu Kus Festival 2021- Bojišťe Trutnov</t>
  </si>
  <si>
    <t>21KPG01-0079</t>
  </si>
  <si>
    <t>Rozsvícený Svíb 2021</t>
  </si>
  <si>
    <t>21KPG01-0080</t>
  </si>
  <si>
    <t>Rybenské hudební léto,  15. ročník</t>
  </si>
  <si>
    <t>21KPG01-0081</t>
  </si>
  <si>
    <t>Menteatrál 2021</t>
  </si>
  <si>
    <t>21KPG01-0082</t>
  </si>
  <si>
    <t>21KPG01-0083</t>
  </si>
  <si>
    <t>APEIRON z.s.</t>
  </si>
  <si>
    <t>Nová Tersasa 2021</t>
  </si>
  <si>
    <t>21KPG01-0084</t>
  </si>
  <si>
    <t>Libáňský hudební máj - Foerstrovy dny 2021- 21.ročník</t>
  </si>
  <si>
    <t>21KPG01-0086</t>
  </si>
  <si>
    <t>21KPG01-0089</t>
  </si>
  <si>
    <t>Hradecký Memoriál 2021 - 5.ročník</t>
  </si>
  <si>
    <t>21KPG01-0090</t>
  </si>
  <si>
    <t>Mezinárodní festival krásných umění 2021</t>
  </si>
  <si>
    <t>21KPG01-0092</t>
  </si>
  <si>
    <t>43. festival české filmové komedie Nové Město nad Metují</t>
  </si>
  <si>
    <t>21KPG01-0094</t>
  </si>
  <si>
    <t>Spolek Bezdružic, z.s.</t>
  </si>
  <si>
    <t>Pecka 2021 - benefiční festival hudby a divadla</t>
  </si>
  <si>
    <t>21KPG01-0097</t>
  </si>
  <si>
    <t>CinePod Production s.r.o.</t>
  </si>
  <si>
    <t>Smrtonosná smrt - nový film Karla Janáka</t>
  </si>
  <si>
    <t>21KPG01-0098</t>
  </si>
  <si>
    <t>Omnium Nord z.s.</t>
  </si>
  <si>
    <t>Výstava "Rodina Dientzenhoferů v souvislostech"</t>
  </si>
  <si>
    <t>21KPG01-0099</t>
  </si>
  <si>
    <t>Mladí pro mladé na 20. ročníku festivalu DOTEKY</t>
  </si>
  <si>
    <t>21KPG01-0100</t>
  </si>
  <si>
    <t>Theatrum Kuks z.s.</t>
  </si>
  <si>
    <t>Galerie loutek - program</t>
  </si>
  <si>
    <t>21KPG01-0102</t>
  </si>
  <si>
    <t>Město Nové Město nad Metují pro: Městské muzeum N.M. n/ Met., IČO 71229337</t>
  </si>
  <si>
    <t>Za poznáním kulturního dědictví Novoměstska</t>
  </si>
  <si>
    <t>21KPG01-0106</t>
  </si>
  <si>
    <t>Venkovní výstavní program na Broumovsku a Trutnovsku</t>
  </si>
  <si>
    <t>21KPG01-0107</t>
  </si>
  <si>
    <t>Královéhradecká diecéze Církve československé husitské</t>
  </si>
  <si>
    <t>Večer pro mistra Jana Husa</t>
  </si>
  <si>
    <t>21KPG01-0109</t>
  </si>
  <si>
    <t>Na podporu aktivit v NB, z.s.</t>
  </si>
  <si>
    <t>Fišerův Bydžov 2021 - 25. ročník</t>
  </si>
  <si>
    <t>21KPG01-0111</t>
  </si>
  <si>
    <t>festival Jičín – město pohádky - 30. ročník Oslava narozenin, aneb čas plyne jako voda</t>
  </si>
  <si>
    <t>21KPG01-0112</t>
  </si>
  <si>
    <t>Bigboš Křinice 2021</t>
  </si>
  <si>
    <t>21KPG05-0002</t>
  </si>
  <si>
    <t>Živá historie na Jičínsku</t>
  </si>
  <si>
    <t>21KPG05-0003</t>
  </si>
  <si>
    <t>52. týnišťský divadelní podzim 2021</t>
  </si>
  <si>
    <t>21KPG05-0004</t>
  </si>
  <si>
    <t xml:space="preserve">Prezentace řemesel od středověku po 19. století </t>
  </si>
  <si>
    <t>21KPG05-0005</t>
  </si>
  <si>
    <t>Tradiční řemesla, zvyky i obyčeje Podkrkonoší a Krkonoš</t>
  </si>
  <si>
    <t>21KPG05-0006</t>
  </si>
  <si>
    <t xml:space="preserve">Poliaková Martina </t>
  </si>
  <si>
    <t>Podpora Mistra tradiční rukodělné výroby</t>
  </si>
  <si>
    <t>21KPG05-0007</t>
  </si>
  <si>
    <t>IV. Půtovy zámecké slavnosti</t>
  </si>
  <si>
    <t>21KPG05-0008</t>
  </si>
  <si>
    <t>Propagace tradiční lidové techniky podmalby na skle</t>
  </si>
  <si>
    <t>21KPG05-0009</t>
  </si>
  <si>
    <t xml:space="preserve">Znovuobjevené dědictví  </t>
  </si>
  <si>
    <t>21KPG05-0010</t>
  </si>
  <si>
    <t>Předávání dovedností a znalostí o kovářském řemeslu</t>
  </si>
  <si>
    <t>21KPG05-0012</t>
  </si>
  <si>
    <t xml:space="preserve">Zachování a propagace tradic v České Skalici - výstava a pěstování jiřin s dalším kulturním programem </t>
  </si>
  <si>
    <t>21KPG05-0013</t>
  </si>
  <si>
    <t>Knižní vazby</t>
  </si>
  <si>
    <t>21KPG06-0002</t>
  </si>
  <si>
    <t>Město Jaroměř pro: Městské muzeum v Jaroměři, IČO 00401633</t>
  </si>
  <si>
    <t>Projektová dokumentace nové stálé expozice v NKP Wenkeův dům</t>
  </si>
  <si>
    <t>21KPG06-0003</t>
  </si>
  <si>
    <t>Pořízení výkresových skříní do depozitáře Městského muzea a galerie Hořice</t>
  </si>
  <si>
    <t>21KPG06-0004</t>
  </si>
  <si>
    <t>Záchrana fondu malířky Věry Jičínské – II. etapa</t>
  </si>
  <si>
    <t>21KPG06-0005</t>
  </si>
  <si>
    <t>Galerie Dům 2021</t>
  </si>
  <si>
    <t>21KPG06-0006</t>
  </si>
  <si>
    <t>Restaurování cechovních štítů</t>
  </si>
  <si>
    <t>21KPG06-0007</t>
  </si>
  <si>
    <t>Textilní dědictví regionu</t>
  </si>
  <si>
    <t>21KPG06-0008</t>
  </si>
  <si>
    <t>Výstavní činnost Galerie NOLA 2021</t>
  </si>
  <si>
    <t>21KPG06-0009</t>
  </si>
  <si>
    <t>Rozšíření EZS o požární detektory</t>
  </si>
  <si>
    <t>21KPG06-0010</t>
  </si>
  <si>
    <t>Restaurování 7 olejomaleb ze stálé expozice muzea a nákup fotoaparátu pro potřeby digitalizace, propagace a dokumentace</t>
  </si>
  <si>
    <t>21KPG06-0011</t>
  </si>
  <si>
    <t>Výstavní galerie Bio Central</t>
  </si>
  <si>
    <t>21KPG06-0012</t>
  </si>
  <si>
    <t>Podpora a rozvoj Muzea hraček v Rychnově nad Kněžnou</t>
  </si>
  <si>
    <t>21KPG06-0013</t>
  </si>
  <si>
    <t>Galerie Luxfer - celoroční výstavní projekt 2021</t>
  </si>
  <si>
    <t>21KPG06-0016</t>
  </si>
  <si>
    <t>Město Dvůr Králové nad Labem pro: Městské muzeum ve D. Král. n/L., IČO 43464386</t>
  </si>
  <si>
    <t>Restaurování Řemeslnického praporu (konec 19. století, H 3155)</t>
  </si>
  <si>
    <t>21KPG06-0017</t>
  </si>
  <si>
    <t>Výstavy a rozvoj edukačních programů Labyrintu Divadla Drak</t>
  </si>
  <si>
    <t>21KPG06-0019</t>
  </si>
  <si>
    <t>Obnova historického zažehlovacího zařízení v železničním muzeu Výtopna Jaroměř</t>
  </si>
  <si>
    <t>21KPG06-0020</t>
  </si>
  <si>
    <t>PhDr. Stanislav Bohadlo</t>
  </si>
  <si>
    <t>Digitalizace sporckovských tisků ze sbírek Rentzova muzea barokního tisku v Kuksu I.</t>
  </si>
  <si>
    <t>21KPG06-0021</t>
  </si>
  <si>
    <t>MĚSTO ČERVENÝ KOSTELEC</t>
  </si>
  <si>
    <t>Zatraktivění bývalého kupeckého obchodu v Domku B. Němcové</t>
  </si>
  <si>
    <t>21KPG06-0022</t>
  </si>
  <si>
    <t>Klub vojenské historie Náchod, z.s.</t>
  </si>
  <si>
    <t>Vylepšení a dovybavení expozičních prostor pro návštěvníky v Běloveském pevnostní skanzenu</t>
  </si>
  <si>
    <t>21KPG06-0023</t>
  </si>
  <si>
    <t>Vánoční výstava</t>
  </si>
  <si>
    <t>21KPG06-0024</t>
  </si>
  <si>
    <t xml:space="preserve">Galerie loutek - expozice </t>
  </si>
  <si>
    <t>21KPG06-0025</t>
  </si>
  <si>
    <t>PETROF, spol. s r.o.</t>
  </si>
  <si>
    <t>Pořízení virtuálního vybavení pro účely prohlídek Muzea PETROF</t>
  </si>
  <si>
    <t>21KPG06-0026</t>
  </si>
  <si>
    <t>Úprava výstavních prostor a konání výstavy 90 let nejstaršího českého literárního muzea - Muzea Boženy Němcové</t>
  </si>
  <si>
    <t>21KPG06-0027</t>
  </si>
  <si>
    <t>Expozice časopisu ABC v Muzeu papírových modelů</t>
  </si>
  <si>
    <t>21KPG06-0028</t>
  </si>
  <si>
    <t>Město Nové Město nad Metují pro Městské muzeum N.M. n/ Met., IČO 71229337</t>
  </si>
  <si>
    <t>Obnova mobiliáře v muzeu</t>
  </si>
  <si>
    <t>21KPG06-0029</t>
  </si>
  <si>
    <t>Pro-Charitu s.r.o.</t>
  </si>
  <si>
    <t xml:space="preserve">Zatraktivnění stálé expozice Cyklomuzea </t>
  </si>
  <si>
    <t>21KPG07-0001</t>
  </si>
  <si>
    <t>Gaudeamus Theatrum 2021 - Tvorba pro mladé/dospívající publikum</t>
  </si>
  <si>
    <t>21KPG07-0002</t>
  </si>
  <si>
    <t>Luxfer Open Space - Rezidenční projekty 2021</t>
  </si>
  <si>
    <t>21KPG07-0003</t>
  </si>
  <si>
    <t>Literární rezidence 2021</t>
  </si>
  <si>
    <t>21KPG08-0001</t>
  </si>
  <si>
    <t>Město Náchod pro: Základní umělecká škola, Náchod, Tyršova 247, IČO 67439241</t>
  </si>
  <si>
    <t>Canto ZUŠ Náchod na Ohrid choir festival 2021</t>
  </si>
  <si>
    <t>21KPG08-0002</t>
  </si>
  <si>
    <t>Sborová vystoupení v regionu Mariazell im Wienerwald</t>
  </si>
  <si>
    <t>21KPG08-0003</t>
  </si>
  <si>
    <t>Výjezd zástupců Divadla Drak na festivaly ve Francii a Irsku</t>
  </si>
  <si>
    <t>21KPG08-0004</t>
  </si>
  <si>
    <t xml:space="preserve">Boni pueri zpívají ve Štrasburku </t>
  </si>
  <si>
    <t>21KPG08-0005</t>
  </si>
  <si>
    <t>kontrapunkt, z. ú. - účast na zahraničním festivalech</t>
  </si>
  <si>
    <t>21KPG08-0006</t>
  </si>
  <si>
    <t>Bilaterární setkání v rámci kandidatury města Broumov na titul EHMK 2028 a zástupců EHMK Wrocław 2016 a EHMK Chemnitz 20</t>
  </si>
  <si>
    <t>21KPG04-0001</t>
  </si>
  <si>
    <t>21KPG04-0002</t>
  </si>
  <si>
    <t>oprava varhan v kostele sv. Václava ve Staré Vodě</t>
  </si>
  <si>
    <t>21KPG04-0004</t>
  </si>
  <si>
    <t>OBEC MALÁ ÚPA</t>
  </si>
  <si>
    <t>Obnova varhan v kostele sv. Petra a Pavla v Malé Úpě</t>
  </si>
  <si>
    <t>21KPG04-0005</t>
  </si>
  <si>
    <t>Obnova historických varhan 2021</t>
  </si>
  <si>
    <t>21KPG04-0006</t>
  </si>
  <si>
    <t>Obnova varhan do stavu dle Antonína Mölzera - 2. etapa</t>
  </si>
  <si>
    <t>21KPGU2-0002</t>
  </si>
  <si>
    <t>Římskokatolická farnost Nový Hrádek</t>
  </si>
  <si>
    <t>kostel sv. Petra a Pavla na Novém Hrádku - výměna krytiny spodních stříšek</t>
  </si>
  <si>
    <t>21KPGU2-0003</t>
  </si>
  <si>
    <t>Kostel Nejsvětější Trojice - Statické zajištění krovu a obnova krytiny hlavní lodi a presbytáře - dokončení</t>
  </si>
  <si>
    <t>21KPGU2-0004</t>
  </si>
  <si>
    <t>Jan Kolowrat-Krakowský</t>
  </si>
  <si>
    <t>Havarijní stav - spojovací chodba mezi zámkem a kostelem Nejsvětější Trojice v Rychnově nad Kněžnou</t>
  </si>
  <si>
    <t>21KPGU2-0005</t>
  </si>
  <si>
    <t>Drahoraz, obnova střechy kostela sv.Petra a Pavla r.2021.</t>
  </si>
  <si>
    <t>21KPGU2-0006</t>
  </si>
  <si>
    <t>Kostel sv. Voršily v Chlumci nad Cidlinou - Oprava fasády věže kostela (pokračování)</t>
  </si>
  <si>
    <t>21KPGU2-0007</t>
  </si>
  <si>
    <t>Oltář Zasnoubení Panny Marie - 2.etapa restaurování</t>
  </si>
  <si>
    <t>21KPGU2-0008</t>
  </si>
  <si>
    <t>Restaurování oltáře sv.Františka - V. závěrečná etapa</t>
  </si>
  <si>
    <t>21KPGU2-0012</t>
  </si>
  <si>
    <t>Římskokatolická farnost Nová Paka</t>
  </si>
  <si>
    <t>Klášterní kostel Nanebevzetí Panny Marie - ambit</t>
  </si>
  <si>
    <t>21KPGU2-0014</t>
  </si>
  <si>
    <t>Restaurování stropní fresky v kapli Nejsvětější Trojice v Žirči</t>
  </si>
  <si>
    <t>21KPGU2-0015</t>
  </si>
  <si>
    <t>Police nad Metují-postupná obnova bývalého Benediktinského kláštera r.2021.</t>
  </si>
  <si>
    <t>21KPGU2-0016</t>
  </si>
  <si>
    <t>Obnova kamenných ostění kostela sv.Mikuláše</t>
  </si>
  <si>
    <t>21KPGU2-0017</t>
  </si>
  <si>
    <t>Smidary, kostel sv.Stanislava, fasáda r.2021</t>
  </si>
  <si>
    <t>21KPGU2-0019</t>
  </si>
  <si>
    <t>21KPGU2-0021</t>
  </si>
  <si>
    <t>21KPGU2-0023</t>
  </si>
  <si>
    <t>Obnova a rekonstrukce pláště kostela sv. Vavřince</t>
  </si>
  <si>
    <t>21KPGU2-0024</t>
  </si>
  <si>
    <t>Obnova bývalé školy v Krčíně, II. etapa</t>
  </si>
  <si>
    <t>21KPGU2-0025</t>
  </si>
  <si>
    <t>Mgr. Barbora Tomášková</t>
  </si>
  <si>
    <t>Stavebněhistorický průzkum zámku Doudleby nad Orlicí - pokračování ll. etapa</t>
  </si>
  <si>
    <t>21KPGU2-0026</t>
  </si>
  <si>
    <t>Restaurování dvoukřídlých vstupních dveří kostela Narození Panny Marie v Hořicích</t>
  </si>
  <si>
    <t>21KPGU2-0027</t>
  </si>
  <si>
    <t>Restaurátorský průzkum historického kočáru MAIL COACH</t>
  </si>
  <si>
    <t>21KPGU2-0030</t>
  </si>
  <si>
    <t>Římskokatolická farnost Hradec Králové - Nový Hradec Králové</t>
  </si>
  <si>
    <t>Obnova historické dřevěné zvonice u kostele sv. Jana Křtitele v Hradci Králové - Třebši, II. etapa.</t>
  </si>
  <si>
    <t>21KPGU2-0031</t>
  </si>
  <si>
    <t xml:space="preserve">Restaurování hlavního lustru z Wenkeova domu v Jaroměři  </t>
  </si>
  <si>
    <t>21KPGU2-0032</t>
  </si>
  <si>
    <t>Výmalba kostela sv. Jiří a sv. Martina v Martínkovicích</t>
  </si>
  <si>
    <t>21KPGU2-0036</t>
  </si>
  <si>
    <t>Římskokatolická farnost - děkanství Sobotka</t>
  </si>
  <si>
    <t>Restaurování kostelních lavic v děkanském kostele sv. Máří Magdalény v Sobotce - II.etapa</t>
  </si>
  <si>
    <t>21KPGU2-0038</t>
  </si>
  <si>
    <t>Stavební obnova kostela sv. Jiří v Radimi</t>
  </si>
  <si>
    <t>21KPGU2-0039</t>
  </si>
  <si>
    <t>Římskokatolická farnost Vamberk</t>
  </si>
  <si>
    <t>Průzkum a návrh sanace krypty kostela sv. Prokopa ve Vamberku</t>
  </si>
  <si>
    <t>21KPGU2-0040</t>
  </si>
  <si>
    <t>21KPGU2-0042</t>
  </si>
  <si>
    <t>Oprava venkovského domu č. p. 117 - III. etapa</t>
  </si>
  <si>
    <t>21KPGU2-0043</t>
  </si>
  <si>
    <t>Římskokatolická farnost Úpice</t>
  </si>
  <si>
    <t>Markoušovice - obnova fasády kostela sv. Jana Křtitele</t>
  </si>
  <si>
    <t>21KPGU2-0044</t>
  </si>
  <si>
    <t>Dolní Kalná - obnova fasády kostela sv. Václava - III. etapa</t>
  </si>
  <si>
    <t>21KPGU2-0046</t>
  </si>
  <si>
    <t>Oprava vnějšího pláště kostela sv.Václava ve Veliši</t>
  </si>
  <si>
    <t>21KPGU2-0047</t>
  </si>
  <si>
    <t>21KPGU2-0049</t>
  </si>
  <si>
    <t>21KPGU2-0050</t>
  </si>
  <si>
    <t>Římskokatolická farnost Osice</t>
  </si>
  <si>
    <t>Oprava krovu a střechy lodi kostela P. Marie v Osicích</t>
  </si>
  <si>
    <t>21KPGU2-0051</t>
  </si>
  <si>
    <t>Oprava střechy lodě kostela sv. Filipa a Jakuba v Nebeské Rybné</t>
  </si>
  <si>
    <t>21KPGU2-0052</t>
  </si>
  <si>
    <t>21KPGU2-0053</t>
  </si>
  <si>
    <t>21KPGU2-0054</t>
  </si>
  <si>
    <t>21KPGU2-0057</t>
  </si>
  <si>
    <t>Římskokatolická farnost Hradec Králové - Pražské Předměstí</t>
  </si>
  <si>
    <t>Oprava krouvu a výměna střešního pláště lodi, presbytéria a sákristie na kostela sv.Marka, Stěžery</t>
  </si>
  <si>
    <t>21KPGU2-0058</t>
  </si>
  <si>
    <t>Najman František</t>
  </si>
  <si>
    <t>Výměna střešní krytiny objektu č.p.2 v památkové reservaci Vesec u Sobotky</t>
  </si>
  <si>
    <t>21KPGU2-0059</t>
  </si>
  <si>
    <t>Oprava vnější stěny výtopny Jaroměř - 1. etapa</t>
  </si>
  <si>
    <t>21KPGU2-0060</t>
  </si>
  <si>
    <t>Římskokatolická farnost Třebechovice pod Orebem</t>
  </si>
  <si>
    <t>Oprava části stropní kce, krovu a střešního pláště lodi u věže -  kostel sv.Ondřeje v Třebechovicích</t>
  </si>
  <si>
    <t>21KPGU2-0062</t>
  </si>
  <si>
    <t>Římskokatolická farnost Žacléř</t>
  </si>
  <si>
    <t xml:space="preserve">Žacléř - obnova fasády kostela Nejsvětější Trojice </t>
  </si>
  <si>
    <t>21KPGU2-0064</t>
  </si>
  <si>
    <t xml:space="preserve">Velká Úpa - pokračování obnovy krovu a střešní krytiny kostela Nejsvětější Trojice </t>
  </si>
  <si>
    <t>21KPGU2-0065</t>
  </si>
  <si>
    <t>Kostel Nanebevzetí Panny Marie v Petrovicích - statické zajištění poruch zdiva a kleneb</t>
  </si>
  <si>
    <t>21KPGU2-0066</t>
  </si>
  <si>
    <t>Balihar Lukáš</t>
  </si>
  <si>
    <t>Modrá Hvězda - obnova fasády a výměna oken na východní straně budovy č.p. 175</t>
  </si>
  <si>
    <t>21KPGU2-0067</t>
  </si>
  <si>
    <t>Pešek Oldřich</t>
  </si>
  <si>
    <t>Provedení komplexního stavebně-technického mykologického průzkumu krovu zámku Rokytnice v Orlických horách - I. ETAPA</t>
  </si>
  <si>
    <t>21KPGU2-0068</t>
  </si>
  <si>
    <t>Obnova otvorových výplní bývalé fary v Dolním Lánově</t>
  </si>
  <si>
    <t>21KPGU2-0069</t>
  </si>
  <si>
    <t>Výměna střešní krytiny na zámku Potštejn - II. etapa</t>
  </si>
  <si>
    <t>21KPGU2-0070</t>
  </si>
  <si>
    <t>Matějíčková Petra</t>
  </si>
  <si>
    <t>Zhotovení stavebně historického průzkumu</t>
  </si>
  <si>
    <t>21KPGU2-0072</t>
  </si>
  <si>
    <t>Římskokatolická farnost Trutnov II - Horní Staré Město</t>
  </si>
  <si>
    <t xml:space="preserve">Mladé Buky - dokončení obnovy střešní krytiny zvonice u kostela sv. Jana Křtitele  </t>
  </si>
  <si>
    <t>21KPGU2-0073</t>
  </si>
  <si>
    <t>Dolní Olešnice - pokračování obnovy areálu kostela sv. Jakuba</t>
  </si>
  <si>
    <t>21KPGU2-0074</t>
  </si>
  <si>
    <t>Oprava střech kaple Anděla strážce</t>
  </si>
  <si>
    <t>21KPGU2-0075</t>
  </si>
  <si>
    <t>Oprava střechy  na kostele sv. Víta v Častolovicích</t>
  </si>
  <si>
    <t>21KPGU2-0076</t>
  </si>
  <si>
    <t>Vidonice, záchrana kostela sv.Jana Křtitele r.2021.</t>
  </si>
  <si>
    <t>21KPGU2-0077</t>
  </si>
  <si>
    <t>Římskokatolická farnost Lično</t>
  </si>
  <si>
    <t>Oprava sanktusové věžičky na kostele Zvěstování Panně Marii</t>
  </si>
  <si>
    <t>21KPGU2-0079</t>
  </si>
  <si>
    <t>Společenství vlastníků pro dům A. Heidricha 38 a 53, Josefov</t>
  </si>
  <si>
    <t xml:space="preserve">Obnova zbylé části střechy </t>
  </si>
  <si>
    <t>21KPGU2-0080</t>
  </si>
  <si>
    <t>Obnova výměnku č.p.248, Božanov, NKP, rejstříkové číslo 100381, část III. - 2021</t>
  </si>
  <si>
    <t>21KPGU2-0081</t>
  </si>
  <si>
    <t>Stavebně historický průzkum Katedrály sv. Ducha v Hradci Králové - II. etapa</t>
  </si>
  <si>
    <t>21KPGU2-0082</t>
  </si>
  <si>
    <t>Oprava pláště a tesařské konstrukce sanktusní věže kostela Nanebevzetí Panny Marie v Lukavici</t>
  </si>
  <si>
    <t>21KPGU2-0085</t>
  </si>
  <si>
    <t>Pilníkov, kostel Nejsvětější Trojice, obnova západní klenby - I. etapa</t>
  </si>
  <si>
    <t>21KPGU2-0086</t>
  </si>
  <si>
    <t>Rekonstrukce přízemí budovy - chemická clona</t>
  </si>
  <si>
    <t>21KPGU2-0091</t>
  </si>
  <si>
    <t>Hostinné - pokračování obnovy střešní krytiny kostela Nejsvětější Trojice</t>
  </si>
  <si>
    <t>21KPGU2-0093</t>
  </si>
  <si>
    <t>Dotační fond KHK - oblast regionální rozvoj</t>
  </si>
  <si>
    <t>21RRD01 Obnova hasičské techniky pro obce s JPO</t>
  </si>
  <si>
    <t>21RRD02 Podpora svazků obcí</t>
  </si>
  <si>
    <t>21RRD03 Podpora pořízení územních plánů zpracovaných v souladu s metodikou MINIS</t>
  </si>
  <si>
    <t>21RRD10 Podpora provozu prodejen na venkově</t>
  </si>
  <si>
    <t>21RRD11 Zvýšení akceschopnosti JPO zřizovaných obcemi v Královéhradeckém kraji</t>
  </si>
  <si>
    <t>21RRD12 Podpora JPO II a JPO III (řidičáky)</t>
  </si>
  <si>
    <t>21RRD13 Kreativní vouchery</t>
  </si>
  <si>
    <t>21RRDU2 Rozvoj a budování dálkových a na ně navazujících cyklotras v Královéhradeckém kraji</t>
  </si>
  <si>
    <t>21RRDU3 Program obnovy místních částí obcí</t>
  </si>
  <si>
    <t xml:space="preserve">21RRDU4 Chytrá řešení v regionu Královéhradeckého kraje </t>
  </si>
  <si>
    <t>21RRDU5 Podpora Sdružení hasičů Čech, Moravy a Slezska</t>
  </si>
  <si>
    <t>21RRD01-0001</t>
  </si>
  <si>
    <t>OBEC HOŘIČKY</t>
  </si>
  <si>
    <t>Pořízení nového cisternového požárního automobilu</t>
  </si>
  <si>
    <t>21RRD01-0003</t>
  </si>
  <si>
    <t>OBEC BARTOŠOVICE V ORLICKÝCH HORÁCH</t>
  </si>
  <si>
    <t>Nákup speciálního požárního vozidla CAS - použité vozidlo</t>
  </si>
  <si>
    <t>21RRD01-0004</t>
  </si>
  <si>
    <t>Obnova hasičské techniky pro JSDH III Meziměstí</t>
  </si>
  <si>
    <t>21RRD02-0001</t>
  </si>
  <si>
    <t>DSO Broumovsko 2021</t>
  </si>
  <si>
    <t>21RRD02-0002</t>
  </si>
  <si>
    <t>21RRD02-0003</t>
  </si>
  <si>
    <t>Profesionalizace Svazek obcí Metuje</t>
  </si>
  <si>
    <t>21RRD02-0004</t>
  </si>
  <si>
    <t>"SVAZEK OBCÍ 1866"</t>
  </si>
  <si>
    <t>21RRD02-0005</t>
  </si>
  <si>
    <t>Mikroregion 2021</t>
  </si>
  <si>
    <t>21RRD02-0006</t>
  </si>
  <si>
    <t>21RRD02-0007</t>
  </si>
  <si>
    <t>Podpora Míkroregionu Černilovsko v roce 2021</t>
  </si>
  <si>
    <t>21RRD02-0008</t>
  </si>
  <si>
    <t>"MIKROREGION TÁBOR"</t>
  </si>
  <si>
    <t>21RRD02-0009</t>
  </si>
  <si>
    <t xml:space="preserve">Profesionalizace Mikroregionu Nechanicko, svazku obcí </t>
  </si>
  <si>
    <t>21RRD02-0010</t>
  </si>
  <si>
    <t>21RRD02-0011</t>
  </si>
  <si>
    <t>21RRD02-0012</t>
  </si>
  <si>
    <t>Podpora činnosti Krkonoše - svazek měst a obcí 2021</t>
  </si>
  <si>
    <t>21RRD02-0013</t>
  </si>
  <si>
    <t>Potřebná pomoc 2021</t>
  </si>
  <si>
    <t>21RRD02-0014</t>
  </si>
  <si>
    <t>21RRD02-0015</t>
  </si>
  <si>
    <t>Podpora rozvoje Mikroregionu urbanická brázda</t>
  </si>
  <si>
    <t>21RRD02-0016</t>
  </si>
  <si>
    <t>Profesionalizace SOVK</t>
  </si>
  <si>
    <t>21RRD02-0017</t>
  </si>
  <si>
    <t>Profesionalizace svazku Miroregion Rodný kraj Františka Kupky</t>
  </si>
  <si>
    <t>21RRD02-0018</t>
  </si>
  <si>
    <t>Podpora Mikroregionu Třebechovicko v roce 2021</t>
  </si>
  <si>
    <t>21RRD02-0019</t>
  </si>
  <si>
    <t>Servis pro region Společenství obcí Podkrkonoší</t>
  </si>
  <si>
    <t>21RRD02-0020</t>
  </si>
  <si>
    <t>Péče o rozvoj regionu Jestřebí hory</t>
  </si>
  <si>
    <t>21RRD02-0021</t>
  </si>
  <si>
    <t>21RRD02-0022</t>
  </si>
  <si>
    <t>Profesionalizace svazku obcí Mariánská zahrada 2021</t>
  </si>
  <si>
    <t>21RRD02-0023</t>
  </si>
  <si>
    <t>Profesionalizace Lázeňského mikroregionu 2020</t>
  </si>
  <si>
    <t>21RRD02-0024</t>
  </si>
  <si>
    <t>MIKROREGION PODCHLUMÍ</t>
  </si>
  <si>
    <t>Profesionalizace svazku Mikroregion Podchlumí - 2021</t>
  </si>
  <si>
    <t>21RRD02-0025</t>
  </si>
  <si>
    <t>Profesionalizace DSO Region Novoměstsko 2021</t>
  </si>
  <si>
    <t>21RRD02-0026</t>
  </si>
  <si>
    <t>21RRD02-0027</t>
  </si>
  <si>
    <t>21RRD02-0028</t>
  </si>
  <si>
    <t>ORLICE</t>
  </si>
  <si>
    <t>21RRD02-0029</t>
  </si>
  <si>
    <t>Profesionalizace DSO ROH 2021</t>
  </si>
  <si>
    <t>21RRD02-0030</t>
  </si>
  <si>
    <t>Podpora Svazku obcí Horní Labe 2021</t>
  </si>
  <si>
    <t>21RRD02-0031</t>
  </si>
  <si>
    <t xml:space="preserve">Profesionalizace Mikroregionu obcí Památkové zóny 1866 </t>
  </si>
  <si>
    <t>21RRD02-0032</t>
  </si>
  <si>
    <t xml:space="preserve">Podpora regionálního rozvoje mikroregionu Policko </t>
  </si>
  <si>
    <t>21RRD02-0033</t>
  </si>
  <si>
    <t>Dobrovolný svazek obcí POCIDLINSKO</t>
  </si>
  <si>
    <t>Profesionalizace DSO POCIDLINSKO 2021</t>
  </si>
  <si>
    <t>21RRD02-0034</t>
  </si>
  <si>
    <t>Profesionalizace Svazku obcí Brada</t>
  </si>
  <si>
    <t>21RRD03-0001</t>
  </si>
  <si>
    <t>OBEC HRÁDEK</t>
  </si>
  <si>
    <t>Územní plán Hrádek</t>
  </si>
  <si>
    <t>21RRD03-0002</t>
  </si>
  <si>
    <t>Územní plán Převýšov</t>
  </si>
  <si>
    <t>21RRD03-0003</t>
  </si>
  <si>
    <t>OBEC VESTEC</t>
  </si>
  <si>
    <t>Územní plán Vestec</t>
  </si>
  <si>
    <t>21RRD03-0004</t>
  </si>
  <si>
    <t>OBEC JASENNÁ</t>
  </si>
  <si>
    <t>Územní plán Jasenná</t>
  </si>
  <si>
    <t>21RRD03-0005</t>
  </si>
  <si>
    <t>Územní plán Lánov</t>
  </si>
  <si>
    <t>21RRD03-0006</t>
  </si>
  <si>
    <t>OBEC RYCHNOVEK</t>
  </si>
  <si>
    <t>Územní plán Rychnovek</t>
  </si>
  <si>
    <t>21RRD03-0007</t>
  </si>
  <si>
    <t>OBEC ZACHRAŠŤANY</t>
  </si>
  <si>
    <t>Zpracování Územního plánu Zachrašťany</t>
  </si>
  <si>
    <t>21RRD03-0008</t>
  </si>
  <si>
    <t>OBEC PUCHLOVICE</t>
  </si>
  <si>
    <t>Zadání územního plánu obce Puchlovice</t>
  </si>
  <si>
    <t>21RRD03-0010</t>
  </si>
  <si>
    <t>Zhotovení územního plánu Samšina</t>
  </si>
  <si>
    <t>21RRD03-0011</t>
  </si>
  <si>
    <t>OBEC KOSTELEC</t>
  </si>
  <si>
    <t>Územní plán Kostelec</t>
  </si>
  <si>
    <t>21RRD10-0001</t>
  </si>
  <si>
    <t>Obec Lhoty u Potštejna</t>
  </si>
  <si>
    <t>Podpora prodejny potravin ve Lhotách u Potštejna</t>
  </si>
  <si>
    <t>21RRD10-0002</t>
  </si>
  <si>
    <t>OBEC KÁRANICE</t>
  </si>
  <si>
    <t>21RRD10-0003</t>
  </si>
  <si>
    <t>OBEC OSEČNICE</t>
  </si>
  <si>
    <t>21RRD10-0004</t>
  </si>
  <si>
    <t>OBEC DUBENEC</t>
  </si>
  <si>
    <t>Zachování provoz Regionální prodejny v Dubenci, 2021</t>
  </si>
  <si>
    <t>21RRD10-0005</t>
  </si>
  <si>
    <t>OBEC VÝRAVA</t>
  </si>
  <si>
    <t>Podpora provozu prodejny v roce 2021 v obci Výrava</t>
  </si>
  <si>
    <t>21RRD10-0006</t>
  </si>
  <si>
    <t>OBEC VELKÁ JESENICE</t>
  </si>
  <si>
    <t>21RRD10-0007</t>
  </si>
  <si>
    <t>OBEC VLKOV</t>
  </si>
  <si>
    <t>21RRD10-0008</t>
  </si>
  <si>
    <t>OBEC TRNOV</t>
  </si>
  <si>
    <t>Podpora pojízdné prodejny Marta spol. s r.o. pro místní části obce Trnov …</t>
  </si>
  <si>
    <t>21RRD10-0009</t>
  </si>
  <si>
    <t>OBEC HORNÍ BRUSNICE</t>
  </si>
  <si>
    <t xml:space="preserve">Podpora provozu prodejny potravin a smíš. zboží v obci Horní Brusnice </t>
  </si>
  <si>
    <t>21RRD10-0010</t>
  </si>
  <si>
    <t>Podpora provozu prodejny v obci Olešnice v Orlických horách 2021</t>
  </si>
  <si>
    <t>21RRD10-0011</t>
  </si>
  <si>
    <t>Podpora pro udržení prodejny v obci Samšina</t>
  </si>
  <si>
    <t>21RRD10-0012</t>
  </si>
  <si>
    <t>OBEC KOBYLICE</t>
  </si>
  <si>
    <t>21RRD10-0013</t>
  </si>
  <si>
    <t>podpora provozu prodejny potravin a smíšeného zboží v obci Třebihošť v roce 2021</t>
  </si>
  <si>
    <t>21RRD10-0014</t>
  </si>
  <si>
    <t>OBEC NEMOJOV</t>
  </si>
  <si>
    <t>Udržení provozu malé prodejny potravin na Starobuckém Debrném, Nemojov v roce 2021</t>
  </si>
  <si>
    <t>21RRD10-0015</t>
  </si>
  <si>
    <t>21RRD10-0016</t>
  </si>
  <si>
    <t>Podpora provozu prodejny v obci Stračov 2021</t>
  </si>
  <si>
    <t>21RRD10-0017</t>
  </si>
  <si>
    <t>OBEC SNĚŽNÉ</t>
  </si>
  <si>
    <t>21RRD10-0018</t>
  </si>
  <si>
    <t>OBEC HUMBURKY</t>
  </si>
  <si>
    <t>21RRD10-0019</t>
  </si>
  <si>
    <t>21RRD10-0020</t>
  </si>
  <si>
    <t>21RRD10-0021</t>
  </si>
  <si>
    <t>OBEC BYSTRÉ</t>
  </si>
  <si>
    <t>Podpora prodejny Bystré v Orlických h.</t>
  </si>
  <si>
    <t>21RRD10-0022</t>
  </si>
  <si>
    <t>Podpora provozu prodejny v Rybné n.Z.</t>
  </si>
  <si>
    <t>21RRD10-0023</t>
  </si>
  <si>
    <t>21RRD10-0024</t>
  </si>
  <si>
    <t>21RRD10-0025</t>
  </si>
  <si>
    <t>Podpora provozu prodejny v Orlickém Záhoří 2021</t>
  </si>
  <si>
    <t>21RRD10-0026</t>
  </si>
  <si>
    <t>Podpora provozu obchodu v Milovicích</t>
  </si>
  <si>
    <t>21RRD10-0027</t>
  </si>
  <si>
    <t>OBEC CHUDEŘICE</t>
  </si>
  <si>
    <t>21RRD10-0028</t>
  </si>
  <si>
    <t>Obec Volanice</t>
  </si>
  <si>
    <t>Podpora prodejny Volanice</t>
  </si>
  <si>
    <t>21RRD10-0029</t>
  </si>
  <si>
    <t>OBEC OČELICE</t>
  </si>
  <si>
    <t>21RRD10-0030</t>
  </si>
  <si>
    <t>21RRD10-0031</t>
  </si>
  <si>
    <t>OBEC LIBŇATOV</t>
  </si>
  <si>
    <t xml:space="preserve">Udržení provozu prodejny v Libňatově </t>
  </si>
  <si>
    <t>21RRD10-0032</t>
  </si>
  <si>
    <t xml:space="preserve">Podpora provozu prodejny v Jasenné </t>
  </si>
  <si>
    <t>21RRD10-0033</t>
  </si>
  <si>
    <t>21RRD10-0034</t>
  </si>
  <si>
    <t>OBEC Bartošovice v Orl. horách</t>
  </si>
  <si>
    <t>21RRD10-0035</t>
  </si>
  <si>
    <t>Podpora prodejny smíšeného zboží v obci Bartošovice …</t>
  </si>
  <si>
    <t>21RRD10-0036</t>
  </si>
  <si>
    <t>OBEC KRÁLOVA LHOTA</t>
  </si>
  <si>
    <t>21RRD10-0037</t>
  </si>
  <si>
    <t>OBEC DOBŘANY</t>
  </si>
  <si>
    <t xml:space="preserve">Podpora prodejny MAJKET v Dobřanech </t>
  </si>
  <si>
    <t>21RRD10-0038</t>
  </si>
  <si>
    <t>OBEC MYŠTĚVES</t>
  </si>
  <si>
    <t>podpora prodejny v obci Myštěves</t>
  </si>
  <si>
    <t>21RRD10-0039</t>
  </si>
  <si>
    <t>21RRD10-0040</t>
  </si>
  <si>
    <t>OBEC JESTŘEBÍ</t>
  </si>
  <si>
    <t>21RRD10-0041</t>
  </si>
  <si>
    <t>OBEC OLEŠNICE</t>
  </si>
  <si>
    <t>21RRD10-0042</t>
  </si>
  <si>
    <t>21RRD10-0043</t>
  </si>
  <si>
    <t>Podpora provozu prodejny v obci Rohoznice …</t>
  </si>
  <si>
    <t>21RRD10-0044</t>
  </si>
  <si>
    <t>OBEC JETŘICHOV</t>
  </si>
  <si>
    <t>Podpora prodejny potravin a ostatního zboží v obci Jetřichov 2021</t>
  </si>
  <si>
    <t>21RRD10-0045</t>
  </si>
  <si>
    <t>Obec Strážné</t>
  </si>
  <si>
    <t>Podpora prodejny potravin - Strážné</t>
  </si>
  <si>
    <t>21RRD10-0046</t>
  </si>
  <si>
    <t>21RRD10-0047</t>
  </si>
  <si>
    <t>OBEC ČESKÁ METUJE</t>
  </si>
  <si>
    <t>Podpora prodejny v České Metuji</t>
  </si>
  <si>
    <t>21RRD10-0048</t>
  </si>
  <si>
    <t>OBEC LIBŘICE</t>
  </si>
  <si>
    <t>Zachování provozu prodejny v Libřicích</t>
  </si>
  <si>
    <t>21RRD10-0049</t>
  </si>
  <si>
    <t>OBEC SVĚTÍ</t>
  </si>
  <si>
    <t xml:space="preserve">Podpora provozu prodejny Hruška s.r.o. ve Světí </t>
  </si>
  <si>
    <t>21RRD10-0050</t>
  </si>
  <si>
    <t>OBEC PŘEPYCHY</t>
  </si>
  <si>
    <t xml:space="preserve">Podpora provozu prodejny v obci Přepychy… </t>
  </si>
  <si>
    <t>21RRD10-0051</t>
  </si>
  <si>
    <t>21RRD10-0052</t>
  </si>
  <si>
    <t>OBEC OHNIŠOV</t>
  </si>
  <si>
    <t>Podpora obchodu  v Ohnišově</t>
  </si>
  <si>
    <t>21RRD10-0053</t>
  </si>
  <si>
    <t>OBEC BÍLÉ POLIČANY</t>
  </si>
  <si>
    <t>21RRD10-0054</t>
  </si>
  <si>
    <t>OBEC LHOTA POD HOŘIČKAMI</t>
  </si>
  <si>
    <t>21RRD10-0055</t>
  </si>
  <si>
    <t>21RRD10-0056</t>
  </si>
  <si>
    <t>OBEC KOHOUTOV</t>
  </si>
  <si>
    <t xml:space="preserve">Smíšené  zboží  Kohoutov </t>
  </si>
  <si>
    <t>21RRD10-0057</t>
  </si>
  <si>
    <t>OBEC LUKAVICE</t>
  </si>
  <si>
    <t>21RRD10-0058</t>
  </si>
  <si>
    <t>OBEC BOŽANOV</t>
  </si>
  <si>
    <t>Podpora provozu prodejny v obci Božanov III.</t>
  </si>
  <si>
    <t>21RRD10-0059</t>
  </si>
  <si>
    <t>OBEC DOLNÍ KALNÁ</t>
  </si>
  <si>
    <t>Podpora prodejny potravin v Dolní Kalné 2021</t>
  </si>
  <si>
    <t>21RRD10-0060</t>
  </si>
  <si>
    <t>Podpora provozu prodejny se smíš. zb.  v Bílém Újezdu</t>
  </si>
  <si>
    <t>21RRD10-0061</t>
  </si>
  <si>
    <t>OBEC LIČNO</t>
  </si>
  <si>
    <t>Podpora provozu prodejny v Ličně</t>
  </si>
  <si>
    <t>21RRD10-0062</t>
  </si>
  <si>
    <t>Podpora provozu prodejny se smíš. zbožím v Hrošce</t>
  </si>
  <si>
    <t>21RRD10-0063</t>
  </si>
  <si>
    <t>OBEC HORNÍ OLEŠNICE</t>
  </si>
  <si>
    <t>Podpora prodejny potravin v Horní Olešnici 2021</t>
  </si>
  <si>
    <t>21RRD10-0064</t>
  </si>
  <si>
    <t>OBEC ŽĎÁRKY</t>
  </si>
  <si>
    <t>Podpora provozu prodejny v obci Žďárky III.</t>
  </si>
  <si>
    <t>21RRD10-0065</t>
  </si>
  <si>
    <t>OBEC JÍLOVICE</t>
  </si>
  <si>
    <t>21RRD10-0066</t>
  </si>
  <si>
    <t>21RRD10-0067</t>
  </si>
  <si>
    <t>OBEC PODBŘEZÍ</t>
  </si>
  <si>
    <t>Podpora prodejny v Podbřezí</t>
  </si>
  <si>
    <t>21RRD10-0068</t>
  </si>
  <si>
    <t>Podpora provozu prodejny ve Chlenech</t>
  </si>
  <si>
    <t>21RRD10-0069</t>
  </si>
  <si>
    <t>OBEC SENDRAŽICE</t>
  </si>
  <si>
    <t>21RRD10-0070</t>
  </si>
  <si>
    <t>OBEC HORNÍ RADECHOVÁ</t>
  </si>
  <si>
    <t>21RRD10-0071</t>
  </si>
  <si>
    <t>Podpora provozu prodejny č. 124 ve Sběři</t>
  </si>
  <si>
    <t>21RRD10-0072</t>
  </si>
  <si>
    <t>OBEC ČERNČICE</t>
  </si>
  <si>
    <t>Podpora na kompenzaci části ušlého nájmu …</t>
  </si>
  <si>
    <t>21RRD10-0073</t>
  </si>
  <si>
    <t>OBEC OBĚDOVICE</t>
  </si>
  <si>
    <t>Zajištění provozu místní prodejny …</t>
  </si>
  <si>
    <t>21RRD10-0074</t>
  </si>
  <si>
    <t>Podpora prodejny v Martínkovicích III.</t>
  </si>
  <si>
    <t>21RRD10-0075</t>
  </si>
  <si>
    <t>Podpora provozu obchodu .. v obci Blešno</t>
  </si>
  <si>
    <t>21RRD11-0001</t>
  </si>
  <si>
    <t>Obec Svídnice</t>
  </si>
  <si>
    <t>Pořízení nového dopravního automobilu</t>
  </si>
  <si>
    <t>21RRD11-0002</t>
  </si>
  <si>
    <t>Obec Kněžnice</t>
  </si>
  <si>
    <t>Dopravní automobil pro jednotku SDH Kněžnice</t>
  </si>
  <si>
    <t>21RRD11-0003</t>
  </si>
  <si>
    <t>OBEC SLAVOŇOV</t>
  </si>
  <si>
    <t xml:space="preserve">Dotace pro JSDH obci - Pořízení nového dopr.  automobilu </t>
  </si>
  <si>
    <t>21RRD11-0004</t>
  </si>
  <si>
    <t>Obec Černožice</t>
  </si>
  <si>
    <t>Nákup dopravního automobilu</t>
  </si>
  <si>
    <t>21RRD11-0005</t>
  </si>
  <si>
    <t>Obnova vozového parku JPO V Stračov</t>
  </si>
  <si>
    <t>21RRD11-0006</t>
  </si>
  <si>
    <t>Dopravní automobil pro JSDH Horní Kalná, JPO V</t>
  </si>
  <si>
    <t>21RRD11-0007</t>
  </si>
  <si>
    <t>Pořízení nového dopravního automobilu pro JSDH</t>
  </si>
  <si>
    <t>21RRD11-0008</t>
  </si>
  <si>
    <t>Pořízení nového dopravního automobilu pro JPO V – Rybná nad Zdobnicí</t>
  </si>
  <si>
    <t>21RRD11-0009</t>
  </si>
  <si>
    <t>OBEC SMIDARY</t>
  </si>
  <si>
    <t>Dopravní automobil pro JPO III</t>
  </si>
  <si>
    <t>21RRD11-0010</t>
  </si>
  <si>
    <t>OBEC PŠÁNKY</t>
  </si>
  <si>
    <t>Obnova vozového parku JPO V Pšánky</t>
  </si>
  <si>
    <t>21RRD11-0011</t>
  </si>
  <si>
    <t>Město Nový Bydžov - Dopravní automobil pro SDH Nový Bydžov</t>
  </si>
  <si>
    <t>21RRD11-0012</t>
  </si>
  <si>
    <t>OBEC SEMECHNICE</t>
  </si>
  <si>
    <t>DA pro obec Semechnice</t>
  </si>
  <si>
    <t>21RRD11-0013</t>
  </si>
  <si>
    <t>Městys Podhradí</t>
  </si>
  <si>
    <t>Dopravní automobil pro JSDHO Podhradí</t>
  </si>
  <si>
    <t>21RRD11-0014</t>
  </si>
  <si>
    <t>Pořízení nového dopravního automobilu pro JPO V Výrava</t>
  </si>
  <si>
    <t>21RRD11-0015</t>
  </si>
  <si>
    <t>Zvýšení akceschopnosti JPO zřizovaných obcemi v KHK</t>
  </si>
  <si>
    <t>21RRD11-0016</t>
  </si>
  <si>
    <t>OBEC PRASEK</t>
  </si>
  <si>
    <t>Nákup dopravního automobilu pro JSDH obce Prasek</t>
  </si>
  <si>
    <t>21RRD11-0017</t>
  </si>
  <si>
    <t>Obec Kunčice nad Labem</t>
  </si>
  <si>
    <t>Dopravní automobil pro JSDH Kunčice nad Labem, JPO V</t>
  </si>
  <si>
    <t>21RRD11-0018</t>
  </si>
  <si>
    <t>OBEC VYSOKÁ NAD LABEM</t>
  </si>
  <si>
    <t>Pořízení hasičského automobilu pro JSDH Vysoká n.L.</t>
  </si>
  <si>
    <t>21RRD11-0019</t>
  </si>
  <si>
    <t>Obec Nemyčeves</t>
  </si>
  <si>
    <t xml:space="preserve">Obec Nemyčeves - pořízení nového dopravního automobilu … </t>
  </si>
  <si>
    <t>21RRD11-0020</t>
  </si>
  <si>
    <t>OBEC CHVALEČ</t>
  </si>
  <si>
    <t>Hasičská zbrojnice v obci Chvaleč</t>
  </si>
  <si>
    <t>21RRD11-0021</t>
  </si>
  <si>
    <t>OBEC LIBERK</t>
  </si>
  <si>
    <t>21RRD11-0022</t>
  </si>
  <si>
    <t>OBEC DOLNÍ OLEŠNICE</t>
  </si>
  <si>
    <t>Dopravní automobil pro JSDH Dolní Olešnice, JPO V</t>
  </si>
  <si>
    <t>21RRD11-0023</t>
  </si>
  <si>
    <t>OBEC LUKAVEC U HOŘIC</t>
  </si>
  <si>
    <t>Obnova hasičské techniky pro obce s JPO</t>
  </si>
  <si>
    <t>21RRD11-0024</t>
  </si>
  <si>
    <t>Nové dopravní auto pro  JSDH Velichovky</t>
  </si>
  <si>
    <t>21RRD11-0025</t>
  </si>
  <si>
    <t>Novostavba požární zbrojnice Velká Jesenice</t>
  </si>
  <si>
    <t>21RRD11-0026</t>
  </si>
  <si>
    <t>Obec Radim</t>
  </si>
  <si>
    <t>Pořízení nového DA pro jednotku požární ochrany Librantice</t>
  </si>
  <si>
    <t>21RRD11-0027</t>
  </si>
  <si>
    <t>Obec Librantice</t>
  </si>
  <si>
    <t>Radim - Dopravní automobil</t>
  </si>
  <si>
    <t>21RRD12-0001</t>
  </si>
  <si>
    <t>Zvýšení akceschopnosti JSDH Lhoty u Potštejna</t>
  </si>
  <si>
    <t>21RRD12-0002</t>
  </si>
  <si>
    <t xml:space="preserve">Doplnění řidičů JPO III Dubenec, 2021 </t>
  </si>
  <si>
    <t>21RRD12-0003</t>
  </si>
  <si>
    <t>Obec Staré Místo</t>
  </si>
  <si>
    <t xml:space="preserve">Rozšíření řidičského oprávnění ze skupiny "B" na skupinu "C" pro členy JPO </t>
  </si>
  <si>
    <t>21RRD12-0004</t>
  </si>
  <si>
    <t>Rozšíření řidičského oprávnění ze skupiny "B" na skupinu "C" pro členy JPO</t>
  </si>
  <si>
    <t>21RRD12-0005</t>
  </si>
  <si>
    <t>OBEC VYSOKOV</t>
  </si>
  <si>
    <t>Rozšíření řidičského oprávnění na skupinu "C" pro členy JPO Vysokov</t>
  </si>
  <si>
    <t>21RRD12-0006</t>
  </si>
  <si>
    <t>Zvýšení akceschopnosti jednotky JSDH Broumov (JPO III)</t>
  </si>
  <si>
    <t>21RRD12-0007</t>
  </si>
  <si>
    <t>21RRD12-0008</t>
  </si>
  <si>
    <t>MĚSTO TEPLICE NAD METUJÍ</t>
  </si>
  <si>
    <t xml:space="preserve">Rozšíření ŘP pro člena JZDH Teplice n. Met. </t>
  </si>
  <si>
    <t>21RRD12-0009</t>
  </si>
  <si>
    <t>Podpora JPO zřízených obcí v KHK</t>
  </si>
  <si>
    <t>21RRD12-0010</t>
  </si>
  <si>
    <t>Zvýšení akceschopnosti JSDH Česká Skalice</t>
  </si>
  <si>
    <t>21RRD12-0011</t>
  </si>
  <si>
    <t>OBEC BOHDAŠÍN</t>
  </si>
  <si>
    <t>21RRD12-0012</t>
  </si>
  <si>
    <t>OBEC ROŽNOV</t>
  </si>
  <si>
    <t>Rozšíření řidičského oprávnění ze skupiny "B" na skupinu "C" …</t>
  </si>
  <si>
    <t>21RRD12-0013</t>
  </si>
  <si>
    <t>Rozšíření řidičského oprávnění pro člena JPO Nové Město nad Metují</t>
  </si>
  <si>
    <t>21RRD12-0014</t>
  </si>
  <si>
    <t>21RRD12-0015</t>
  </si>
  <si>
    <t xml:space="preserve">Rozšíření řidičského oprávnění ze skupiny "B" na skupinu "C" … </t>
  </si>
  <si>
    <t>21RRD12-0016</t>
  </si>
  <si>
    <t>Městys Mladé Buky</t>
  </si>
  <si>
    <t>Udržení akceschopnosti jednotek požární ochrany zřizovaných obcemi</t>
  </si>
  <si>
    <t>21RRD12-0017</t>
  </si>
  <si>
    <t>Zvýšení kvalifikace řid. oprávnění členů JPO V obce Rychnovek ze skupiny "B" na skupinu "C"</t>
  </si>
  <si>
    <t>21RRD12-0018</t>
  </si>
  <si>
    <t>OBEC JAVORNICE</t>
  </si>
  <si>
    <t>Rozšíření řidičského oprávnění ze skupiny "B" na skupinu "C" pro dva členy JPO Javornice</t>
  </si>
  <si>
    <t>21RRD12-0019</t>
  </si>
  <si>
    <t>21RRD12-0020</t>
  </si>
  <si>
    <t>OBEC ŽĎÁR NAD METUJÍ</t>
  </si>
  <si>
    <t>Zvýšení akceschopnosti JSDH Žďár nad Metují II</t>
  </si>
  <si>
    <t>21RRD12-0021</t>
  </si>
  <si>
    <t>MĚSTO BOROHRÁDEK</t>
  </si>
  <si>
    <t>Řidiči JSDH Borohrádek JPO 2</t>
  </si>
  <si>
    <t>21RRD13-0001</t>
  </si>
  <si>
    <t>Návrh interiéru a exteriéru kanceláří společnosti Datainfo</t>
  </si>
  <si>
    <t>21RRD13-0002</t>
  </si>
  <si>
    <t>Commis Europe s.r.o.</t>
  </si>
  <si>
    <t>Realizace inovačního vylepšení komunikační aplikace COMMIS</t>
  </si>
  <si>
    <t>21RRD13-0003</t>
  </si>
  <si>
    <t>CLASSIC COTTON s.r.o.</t>
  </si>
  <si>
    <t xml:space="preserve">Kreativní voucher - rozvoj a expanze přádelny … </t>
  </si>
  <si>
    <t>21RRD13-0004</t>
  </si>
  <si>
    <t>Výzkumný a šlechtitelský ústav ovocnářsky Holovousy s.r.o.</t>
  </si>
  <si>
    <t>Propagační video VŠÚO</t>
  </si>
  <si>
    <t>21RRD13-0005</t>
  </si>
  <si>
    <t>OnlineWatt s.r.o.</t>
  </si>
  <si>
    <t>Kreativní vouchery propagace OnlineWatt</t>
  </si>
  <si>
    <t>21RRD13-0006</t>
  </si>
  <si>
    <t>Tringa Travel s.r.o.</t>
  </si>
  <si>
    <t>Inteligentní hledání pomocí umělé inteligence</t>
  </si>
  <si>
    <t>21RRD13-0007</t>
  </si>
  <si>
    <t xml:space="preserve">3D animace </t>
  </si>
  <si>
    <t>21RRD13-0009</t>
  </si>
  <si>
    <t>Systém podpory uživatelů Chytré domácnosti IO Tian</t>
  </si>
  <si>
    <t>21RRD13-0013</t>
  </si>
  <si>
    <t>SUNNYCOLD s.r.o.</t>
  </si>
  <si>
    <t>Moderní webová prezentace Sunnycold</t>
  </si>
  <si>
    <t>21RRD13-0031</t>
  </si>
  <si>
    <t>3R Systems s.r.o.</t>
  </si>
  <si>
    <t>21RRDU2-0002</t>
  </si>
  <si>
    <t>Vrchlabí - Cyklotrasa č. 2, úsek č. 18 - výkup pozemků</t>
  </si>
  <si>
    <t>21RRDU2-0003</t>
  </si>
  <si>
    <t>Cyklostezka Podbřezí</t>
  </si>
  <si>
    <t>21RRDU2-0004</t>
  </si>
  <si>
    <t>Nová lávka přes přivaděč v České Skalici</t>
  </si>
  <si>
    <t>21RRDU2-0005</t>
  </si>
  <si>
    <t>Cyklotrasa č. 22 - úsek Rudník - Mladé Buky č. 2 - Hertvíkovice a Dopr. opatření v rámci Cyklotrasy č. 22</t>
  </si>
  <si>
    <t>21RRDU2-0006</t>
  </si>
  <si>
    <t>Labská cyklostezka č.2: Podjezd železniční trati v úseku Hostinné - Vestřev</t>
  </si>
  <si>
    <t>21RRDU2-0007</t>
  </si>
  <si>
    <t>Rekonstrukce veřejně přístupné účelové komunikace mezi místními částmi Chábory - Mělčany</t>
  </si>
  <si>
    <t>21RRDU3-0001</t>
  </si>
  <si>
    <t>Zlepšení občanské vybavenosti (Krňovice - hřiště)</t>
  </si>
  <si>
    <t>21RRDU3-0002</t>
  </si>
  <si>
    <t>Chodník Olešnice - Červený Kostelec</t>
  </si>
  <si>
    <t>21RRDU3-0003</t>
  </si>
  <si>
    <t>MĚSTO HRONOV</t>
  </si>
  <si>
    <t>Rekonstrukce místních částí komunikací Velký Dřevíč a Rokytník</t>
  </si>
  <si>
    <t>21RRDU3-0004</t>
  </si>
  <si>
    <t>Chodník ve Vrchovinách, Nové Město nad Metují</t>
  </si>
  <si>
    <t>21RRDU3-0005</t>
  </si>
  <si>
    <t>Veřejné osvětlení v ulici Zámostecká, Chlumec nad Cidlinou</t>
  </si>
  <si>
    <t>21RRDU3-0006</t>
  </si>
  <si>
    <t xml:space="preserve">Úpravy hasičského domu - výměna podlah v klubovně a volební místnosti </t>
  </si>
  <si>
    <t>21RRDU3-0007</t>
  </si>
  <si>
    <t xml:space="preserve">Oprava vodní nádrže Skochovice </t>
  </si>
  <si>
    <t>21RRDU3-0009</t>
  </si>
  <si>
    <t>Úpravy veřejného prostranství v místní části Zlíč</t>
  </si>
  <si>
    <t>21RRDU4-0002</t>
  </si>
  <si>
    <t>Chytré parkování v Kuksu II</t>
  </si>
  <si>
    <t>21RRDU4-0003</t>
  </si>
  <si>
    <t>Chytré osvětlení v nové obytné čtvrti v obci Choteč</t>
  </si>
  <si>
    <t>21RRDU4-0004</t>
  </si>
  <si>
    <t>Komplexní nepřetržitá informovanost občanů městyse</t>
  </si>
  <si>
    <t>21RRDU4-0005</t>
  </si>
  <si>
    <t>Obec Jičíněves</t>
  </si>
  <si>
    <t>Chytrá obec Jičíněves aneb program rozvoje obce s důrazem na SMART řešení pro období 2021-2030</t>
  </si>
  <si>
    <t>21RRDU4-0006</t>
  </si>
  <si>
    <t>Vytvoření vzdáleného přístupu pro kontakt se samosprávou v obci Sběř</t>
  </si>
  <si>
    <t>21RRDU4-0007</t>
  </si>
  <si>
    <t>Chytrý komunikační systém obce Urbanice</t>
  </si>
  <si>
    <t>21RRDU4-0008</t>
  </si>
  <si>
    <t>Chytrá řešení v Ohnišově</t>
  </si>
  <si>
    <t>21RRDU4-0009</t>
  </si>
  <si>
    <t>Mladé, chytré a udržitelné Buky 2030/2050</t>
  </si>
  <si>
    <t>21RRDU5-0001</t>
  </si>
  <si>
    <t>Obnova nástřikových terčů pro požární útok</t>
  </si>
  <si>
    <t>21RRDU5-0002</t>
  </si>
  <si>
    <t>SH ČMS - Sbor dobrovolných hasičů Peklo nad Zdobnicí</t>
  </si>
  <si>
    <t>Vybavení pro činnost mladých hasičů v Pekle nad Zdobnicí</t>
  </si>
  <si>
    <t>21RRDU5-0003</t>
  </si>
  <si>
    <t>Nový přívěsný vozík pro SDH Lhoty u Potštejna</t>
  </si>
  <si>
    <t>21RRDU5-0004</t>
  </si>
  <si>
    <t xml:space="preserve">Okresní sdružení hasičů Náchod - Podpora činnosti kolektivů MH … </t>
  </si>
  <si>
    <t>21RRDU5-0005</t>
  </si>
  <si>
    <t>Podpora činnosti kolektivu mladých hasičů v roce 2021 SDH Nevratice</t>
  </si>
  <si>
    <t>21RRDU5-0006</t>
  </si>
  <si>
    <t>Všeobecná činnost mládeže a dorostu v okrese Jičín</t>
  </si>
  <si>
    <t>21RRDU5-0007</t>
  </si>
  <si>
    <t>SH ČMS - Sbor dobrovolných hasičů Kobylice</t>
  </si>
  <si>
    <t xml:space="preserve">Podpora Sdružení hasičů Čech, Moravy a Slezska v KHK </t>
  </si>
  <si>
    <t>21RRDU5-0008</t>
  </si>
  <si>
    <t xml:space="preserve">Činnost oddílu mladých hasičů a sportovní činnost členů … </t>
  </si>
  <si>
    <t>21RRDU5-0009</t>
  </si>
  <si>
    <t xml:space="preserve">Podpora celoroční organizované činnosti mladých hasičů Běloves a organizace soutěží… </t>
  </si>
  <si>
    <t>21RRDU5-0011</t>
  </si>
  <si>
    <t xml:space="preserve">Podpora rozvoje požárního sportu družstev SDH a reprezentace KHK v požárním sportu </t>
  </si>
  <si>
    <t>21RRDU5-0012</t>
  </si>
  <si>
    <t>Snadná a bezpečná přeprava sportovců Sboru dobrovolných hasičů Nahořany</t>
  </si>
  <si>
    <t>21RRDU5-0013</t>
  </si>
  <si>
    <t>130. výročí SDH Třebihošť včetně podpory jejich aktivní činnosti a práce s dětmi.</t>
  </si>
  <si>
    <t>21RRDU5-0014</t>
  </si>
  <si>
    <t>SH ČMS - Sbor dobrovolných hasičů Žacléř</t>
  </si>
  <si>
    <t>Výročí 150 let hasičů v Žacléři</t>
  </si>
  <si>
    <t>21RRDU5-0015</t>
  </si>
  <si>
    <t>SH ČMS - Sbor dobrovolných hasičů Přepychy</t>
  </si>
  <si>
    <t>SDH Přepychy - Vybavení společné klubovny</t>
  </si>
  <si>
    <t>21RRDU5-0016</t>
  </si>
  <si>
    <t>Podpora činnosti kroužku mladých hasičů</t>
  </si>
  <si>
    <t>21RRDU5-0017</t>
  </si>
  <si>
    <t>SH ČMS  -  Krajské sdružení hasičů  Královéhradeckého kraje</t>
  </si>
  <si>
    <t xml:space="preserve">Podpora celoroční a sportovní činnosti registrovaných členů SH ČMS v KHK </t>
  </si>
  <si>
    <t>21RRDU5-0018</t>
  </si>
  <si>
    <t>SH ČMS - Sbor dobrovolných hasičů Račice nad Trotinou</t>
  </si>
  <si>
    <t>Vybavení družstva žen a dětí SH ČMS - SDH Račice nad Trotinou pomůckami pro požární útok</t>
  </si>
  <si>
    <t>21RRDU5-0019</t>
  </si>
  <si>
    <t>21RRDU5-0020</t>
  </si>
  <si>
    <t>Extraliga ČR a Východočeská hasičská liga Pšánky 2021</t>
  </si>
  <si>
    <t>21RRDU5-0021</t>
  </si>
  <si>
    <t>SH ČMS - Sbor dobrovolných hasičů Bohuslavice</t>
  </si>
  <si>
    <t>Sportovní činnost členů SDH Bohuslavice 2021</t>
  </si>
  <si>
    <t>21RRDU5-0022</t>
  </si>
  <si>
    <t>Podpora všeobecné sportovní činnosti sboru dobrovolných hasičů</t>
  </si>
  <si>
    <t>21RRDU5-0023</t>
  </si>
  <si>
    <t>Obnova vybavení pro požární sport –  etapa č. 2</t>
  </si>
  <si>
    <t>21RRDU5-0024</t>
  </si>
  <si>
    <t>Volnočasová a soutěžní činnost mladýh hasičů a mládeže Horní Lánov</t>
  </si>
  <si>
    <t>21RRDU5-0025</t>
  </si>
  <si>
    <t>Nákup nůžkového stanu</t>
  </si>
  <si>
    <t>21RRDU5-0026</t>
  </si>
  <si>
    <t>Podpora všeobecné sportovní činnosti členů SDH  Trnov</t>
  </si>
  <si>
    <t>21RRDU5-0027</t>
  </si>
  <si>
    <t>Podpora volnočasové a sportovní aktivity dětí a mládeže nejen v okrese Trutnov</t>
  </si>
  <si>
    <t>21RRDU5-0028</t>
  </si>
  <si>
    <t>Vybavení klubovny a venk.sportoviště SDH Dubenec 2021</t>
  </si>
  <si>
    <t>21RRDU5-0029</t>
  </si>
  <si>
    <t>SH ČMS - Sbor dobrovolných hasičů Malé Svatoňovice</t>
  </si>
  <si>
    <t>Zařízení klubovny mladých hasičů</t>
  </si>
  <si>
    <t>21RRDU5-0030</t>
  </si>
  <si>
    <t>Výročí 140.let od založení Sboru dobrovolných hasičů Kopidlno</t>
  </si>
  <si>
    <t>21RRDU5-0031</t>
  </si>
  <si>
    <t>Rozvoj a obnova vybavení pro sportovní činnost SDH Libřice</t>
  </si>
  <si>
    <t>21RRDU5-0032</t>
  </si>
  <si>
    <t>Celoroční činnost mladých hasičů a sportovní činnost členů SDH Nový Hrádek</t>
  </si>
  <si>
    <t>21RRDU5-0033</t>
  </si>
  <si>
    <t>SH ČMS - Sbor dobrovolných hasičů Třebeš</t>
  </si>
  <si>
    <t>Podpora týmů mládeže, dorostu a dospělých Sboru dobrovolných hasičů Třebeš, z.s.</t>
  </si>
  <si>
    <t>21RRDU5-0034</t>
  </si>
  <si>
    <t>SH ČMS - Sbor dobrovolných hasičů Lhota Netřeba</t>
  </si>
  <si>
    <t>Oslava 120. výročí založení SDH Lhota Netřeba</t>
  </si>
  <si>
    <t>21RRDU5-0035</t>
  </si>
  <si>
    <t>Sportovní vybavení pro dětské i dospělé závodíky.</t>
  </si>
  <si>
    <t>21RRDU5-0036</t>
  </si>
  <si>
    <t>Koupě, demontáž a montáž dveří u hasičské zbrojnice</t>
  </si>
  <si>
    <t>21RRDU5-0037</t>
  </si>
  <si>
    <t>Mladí hasiči SDH Velká Bukovina 2021</t>
  </si>
  <si>
    <t>21RRDU5-0038</t>
  </si>
  <si>
    <t>Vybudování hasičského areálu s cvičnou věží - II. etapa</t>
  </si>
  <si>
    <t>21RRDU5-0039</t>
  </si>
  <si>
    <t>SH ČMS - Sbor dobrovolných hasičů Rokytnice v Orl. h.</t>
  </si>
  <si>
    <t>Podpora činnosti SDH Rokytnice v roce 2021</t>
  </si>
  <si>
    <t>21RRDU5-0040</t>
  </si>
  <si>
    <t>Zajištění volnočasových aktivit kolektivu mladých hasičů, sportovní činnosti družstev…</t>
  </si>
  <si>
    <t>21RRDU5-0041</t>
  </si>
  <si>
    <t>Finanční podpora na inovaci stávajícího vybavení pro SDH Očelice</t>
  </si>
  <si>
    <t>21RRDU5-0042</t>
  </si>
  <si>
    <t>21RRDU5-0043</t>
  </si>
  <si>
    <t>Letní tábor 2021 a obnova vybavení táborové kuchyně</t>
  </si>
  <si>
    <t>21RRDU5-0044</t>
  </si>
  <si>
    <t>Oprava hasičské stříkačky PS12</t>
  </si>
  <si>
    <t>21RRDU5-0045</t>
  </si>
  <si>
    <t>SH ČMS - Sbor dobrovolných hasičů Valdice</t>
  </si>
  <si>
    <t>Pořízení vybavení pro požární sport dorostu a dospělích</t>
  </si>
  <si>
    <t>21RRDU5-0046</t>
  </si>
  <si>
    <t>Podpora činnosti SDH Pěčín v roce 2021</t>
  </si>
  <si>
    <t>21RRDU5-0047</t>
  </si>
  <si>
    <t>SH ČMS - Sbor dobrovolných hasičů Sobotka</t>
  </si>
  <si>
    <t>Kladina</t>
  </si>
  <si>
    <t>21RRDU5-0048</t>
  </si>
  <si>
    <t>SDH Jílovice Dorost 2021</t>
  </si>
  <si>
    <t>21RRDU5-0049</t>
  </si>
  <si>
    <t>Podpora mladých hasičů a požárního sportu v Teplicích nad Metují</t>
  </si>
  <si>
    <t>21RRDU5-0050</t>
  </si>
  <si>
    <t>Obnova materiálně-technické základny SDH Zvole</t>
  </si>
  <si>
    <t>21RRDU5-0051</t>
  </si>
  <si>
    <t>Modernizace přívěsu PS 12</t>
  </si>
  <si>
    <t>21RRDU5-0052</t>
  </si>
  <si>
    <t>Soutěž jednotlivců v běhu na 60 m  s překážkami pro děti od 6 do 15 let</t>
  </si>
  <si>
    <t>21RRDU5-0053</t>
  </si>
  <si>
    <t>Celoroční činnost členů SDH Radvanice</t>
  </si>
  <si>
    <t>21RRDU5-0054</t>
  </si>
  <si>
    <t>Zkvalitnění výcviku sportovních družstev SDH Javornice-Obec, s důrazem na mladé hasiče</t>
  </si>
  <si>
    <t>21RRDU5-0055</t>
  </si>
  <si>
    <t>Zlepšení vybavenosti klubovny SDH Žďár nad Metují</t>
  </si>
  <si>
    <t>21RRDU5-0056</t>
  </si>
  <si>
    <t xml:space="preserve">Obnova vybavení pro účely tradiční hasičské soutěže … </t>
  </si>
  <si>
    <t>21RRDU5-0057</t>
  </si>
  <si>
    <t>Podpora sportovní činnosti členů SDH Výrava</t>
  </si>
  <si>
    <t>21RRDU5-0059</t>
  </si>
  <si>
    <t>Sportovní a volnočasové aktivity SDH Horní Kalná 2021</t>
  </si>
  <si>
    <t>21RRDU5-0060</t>
  </si>
  <si>
    <t xml:space="preserve">DĚTI 2021 </t>
  </si>
  <si>
    <t>21RRDU5-0061</t>
  </si>
  <si>
    <t>SH ČMS - Sbor dobrovolných hasičů Stará Paka</t>
  </si>
  <si>
    <t>Podpora sportovní činnosti SDH Stará Paka</t>
  </si>
  <si>
    <t>21RRDU5-0062</t>
  </si>
  <si>
    <t>Podpora sportovní činnosti SDH Semechnice</t>
  </si>
  <si>
    <t>21RRDU5-0063</t>
  </si>
  <si>
    <t>Vybavení klubovny mladých hasičů</t>
  </si>
  <si>
    <t>21RRDU5-0064</t>
  </si>
  <si>
    <t>Mladí hasiči jsou připravení hasiči</t>
  </si>
  <si>
    <t>21RRDU5-0065</t>
  </si>
  <si>
    <t>21RRDU5-0066</t>
  </si>
  <si>
    <t>Podpora celoroční činnosti mladých hasičů SDH Solnice 2021</t>
  </si>
  <si>
    <t>21RRDU5-0067</t>
  </si>
  <si>
    <t>Obnova materiálu pro sportování družstev žen, mužů, dorostenců i dorostenek</t>
  </si>
  <si>
    <t>21RRDU5-0068</t>
  </si>
  <si>
    <t>Podpora slavností a výročí sborů okresu Rychnov nad Kněžnou</t>
  </si>
  <si>
    <t>Dotační fond KHK - individuální dotace</t>
  </si>
  <si>
    <t>21RGI02-0029</t>
  </si>
  <si>
    <t>21RGI01-0027</t>
  </si>
  <si>
    <t>Podpora činnosti na rok 2021</t>
  </si>
  <si>
    <t>21RGI01-0023</t>
  </si>
  <si>
    <t>Janskolázeňská Kolonáda na hudební vlně</t>
  </si>
  <si>
    <t>21RGI02-0037</t>
  </si>
  <si>
    <t>Rozvoj kulturního života v Lázních Bělohradě</t>
  </si>
  <si>
    <t>21RGI02-0036</t>
  </si>
  <si>
    <t>Lázeňský pavilon v Náchodě</t>
  </si>
  <si>
    <t>21RGI02-0040</t>
  </si>
  <si>
    <t>Revitalizaci autobusové točny, revitalizace okrasných záhonů</t>
  </si>
  <si>
    <t>21RGI01-0047</t>
  </si>
  <si>
    <t>Podpora činnosti MAS 2021</t>
  </si>
  <si>
    <t>21RGI01-0054</t>
  </si>
  <si>
    <t>21RGI01-0015</t>
  </si>
  <si>
    <t>21RGI01-0058</t>
  </si>
  <si>
    <t>21RGI01-0041</t>
  </si>
  <si>
    <t>21RGI01-0039</t>
  </si>
  <si>
    <t>21RGI01-0009</t>
  </si>
  <si>
    <t>21RGI01-0043</t>
  </si>
  <si>
    <t xml:space="preserve">MAS Brána do Českého ráje, z.s. </t>
  </si>
  <si>
    <t>21RGI01-0029</t>
  </si>
  <si>
    <t>21RGI01-0030</t>
  </si>
  <si>
    <t>21RGI01-0042</t>
  </si>
  <si>
    <t>21RGI01-0040</t>
  </si>
  <si>
    <t>21RGI01-0050</t>
  </si>
  <si>
    <t>21RGI01-0048</t>
  </si>
  <si>
    <t>21RGI01-0025</t>
  </si>
  <si>
    <t>21RGI02-0039</t>
  </si>
  <si>
    <t>Den propagace zemědělství - Královéhradecké krajské Dožínky 2021</t>
  </si>
  <si>
    <t>21RGI01-0005</t>
  </si>
  <si>
    <t>21RGI01-0018</t>
  </si>
  <si>
    <t>21RGI01-0010</t>
  </si>
  <si>
    <t>20RGI01-0169</t>
  </si>
  <si>
    <t>21RGI01-0038</t>
  </si>
  <si>
    <t>21RGI01-0006</t>
  </si>
  <si>
    <t>21RGI01-0014</t>
  </si>
  <si>
    <t>Implementace Integrované strategie rozvoje regionu Krkonoše 2021</t>
  </si>
  <si>
    <t>21RGI01-0003</t>
  </si>
  <si>
    <t>21RGI01-0004</t>
  </si>
  <si>
    <t>21RGI02-0028</t>
  </si>
  <si>
    <t>21RGI02-0044</t>
  </si>
  <si>
    <t>Infraset na opravy asfaltových povrchů</t>
  </si>
  <si>
    <t>21RGI01-0066</t>
  </si>
  <si>
    <t>Podpora činnosti Regionální agrární komory</t>
  </si>
  <si>
    <t>21RGI01-0070</t>
  </si>
  <si>
    <t>Podpora aktivit Komitétu pro udržování památek z války roku 1866 v roce 2021</t>
  </si>
  <si>
    <t>21RGI01-0062</t>
  </si>
  <si>
    <t>Nadační fond na podporu fotbalové mládeže Královéhradeckého kraje</t>
  </si>
  <si>
    <t>Obec Dolní Dvůr</t>
  </si>
  <si>
    <t>20RGI02-0204</t>
  </si>
  <si>
    <t>Město Jičín</t>
  </si>
  <si>
    <t>zvýšení kapacity a zkvalitnění zázemí denního stacionáře Domovinka v Jičíně</t>
  </si>
  <si>
    <t>21RGI01-0099</t>
  </si>
  <si>
    <t>Provoz NKP Klášter Broumov 2021</t>
  </si>
  <si>
    <t>21RGI02-0074</t>
  </si>
  <si>
    <t>Finále Toi Toi Cupu a MČR mládeže v Jičíně 11.12.2021</t>
  </si>
  <si>
    <t>21RGI01-0067</t>
  </si>
  <si>
    <t>21RGI01-0077</t>
  </si>
  <si>
    <t>Podpora vrcholových sportovců 2021</t>
  </si>
  <si>
    <t>20RGI01-0168</t>
  </si>
  <si>
    <t>HC Wikov Hronov z.s.</t>
  </si>
  <si>
    <t xml:space="preserve">2.liga ČR v ledním hokeji </t>
  </si>
  <si>
    <t>21RGI01-0069</t>
  </si>
  <si>
    <t>Elkov Kasper 2021 2</t>
  </si>
  <si>
    <t>21RGI01-0089</t>
  </si>
  <si>
    <t xml:space="preserve">Podpora aktivit seniorů KHK </t>
  </si>
  <si>
    <t>20RGI02-0434</t>
  </si>
  <si>
    <t>Muzeum sourozenců Čapkových</t>
  </si>
  <si>
    <t>21RGI02-0055</t>
  </si>
  <si>
    <t>Stavební úpravy a změna užívání ZUŠ Meziměstí – 5. května čp. 13, k.ú. Meziměstí</t>
  </si>
  <si>
    <t>20RGI02-0436</t>
  </si>
  <si>
    <t>Opěrná zeď v ul. Nádražní u č.p. 361, Nové Město nad Metují</t>
  </si>
  <si>
    <t>21RGI02-0077</t>
  </si>
  <si>
    <t>Společné financování stavby Domov pro seniory Lampertice – objekt Žacléř – venkovní úpravy</t>
  </si>
  <si>
    <t>21RGI01-0085</t>
  </si>
  <si>
    <t>21RGI02-0091</t>
  </si>
  <si>
    <t>Obec Dětenice</t>
  </si>
  <si>
    <t>Provoz letního vlaku v roce 2021</t>
  </si>
  <si>
    <t>21RGI02-0025</t>
  </si>
  <si>
    <t>Podpora přestavby budovy Obecního úřadu v Dobřanech</t>
  </si>
  <si>
    <t>20RGI02-0432</t>
  </si>
  <si>
    <t>OBEC HŘIBOJEDY</t>
  </si>
  <si>
    <t>Oprava havarijního stavu komunikace pro pěší podél komunikací v obci Hřibojedy</t>
  </si>
  <si>
    <t>21RGI02-0099</t>
  </si>
  <si>
    <t>Podepření nosných prvků komunitního centra v Orlickém Záhoří</t>
  </si>
  <si>
    <t>21RGI01-0033</t>
  </si>
  <si>
    <t>21RGI02-0089</t>
  </si>
  <si>
    <t>POST BELLUM, z. ú.</t>
  </si>
  <si>
    <t>Paměť národa</t>
  </si>
  <si>
    <t>20RGI02-0416</t>
  </si>
  <si>
    <t>Stavba nové budovy speciální školy</t>
  </si>
  <si>
    <t>21RGI02-0026</t>
  </si>
  <si>
    <t>Spolek na obnovu kostela sv. Václava na Chloumku</t>
  </si>
  <si>
    <t>Obnova areálu kostela sv.Václava na Chloumku - projektová dokumentace</t>
  </si>
  <si>
    <t>21RGI01-0102</t>
  </si>
  <si>
    <t>Spolek na podporu Davida Dvořáka, z.s</t>
  </si>
  <si>
    <t>David UNDERTAKER Dvořák</t>
  </si>
  <si>
    <t>21RGI02-0059</t>
  </si>
  <si>
    <t>NOVA CUP 2021 - Seriál cyklistických závodů</t>
  </si>
  <si>
    <t>20RGI02-0443</t>
  </si>
  <si>
    <t>Modernizace a zvýšení dostupnosti odlehčovací služby pro osoby s postižením</t>
  </si>
  <si>
    <t>21RGI01-0100</t>
  </si>
  <si>
    <t>Extraliga mužského basketbalu 2021</t>
  </si>
  <si>
    <t>21RGI01-0082</t>
  </si>
  <si>
    <t>20RGI02-0408</t>
  </si>
  <si>
    <t xml:space="preserve">Rekonstrukce sportovního areálu TJ Spartak Opočno, II. etapa - volejbalová hřiště + rekonstrukce zázemí pro sport. areál </t>
  </si>
  <si>
    <t>21RGI01-0051</t>
  </si>
  <si>
    <t>Potravina a potravinář KHK</t>
  </si>
  <si>
    <t>21RGI02-0021</t>
  </si>
  <si>
    <t>Havarijní stav budovy OU a hasičské zbrojnice</t>
  </si>
  <si>
    <t>21RGI02-0109</t>
  </si>
  <si>
    <t>Multifunkční dům Stračov</t>
  </si>
  <si>
    <t>21RGI02-0065</t>
  </si>
  <si>
    <t>Českomoravská myslivecká jednota, z.s. - okresní myslivecký spolek Trutnov</t>
  </si>
  <si>
    <t>Instalace zradidel proti srážce se zvěří</t>
  </si>
  <si>
    <t>21RGI02-0041</t>
  </si>
  <si>
    <t>21RGI02-0042</t>
  </si>
  <si>
    <t>21RGI02-0081</t>
  </si>
  <si>
    <t>21RGI02-0204</t>
  </si>
  <si>
    <t>Českomoravská myslivecká jednota, z.s., okresní myslivecký spolek Náchod</t>
  </si>
  <si>
    <t>21RGI02-0056</t>
  </si>
  <si>
    <t>Přístavba hasičárny pro JSDH obce Malá Úpa</t>
  </si>
  <si>
    <t>21RGI02-0198</t>
  </si>
  <si>
    <t>Nadační fond Broumov - město kultury</t>
  </si>
  <si>
    <t>Příprava kandidatury Broumova na titul Evropské hlavní město kultury 2028</t>
  </si>
  <si>
    <t>21RGI01-0118</t>
  </si>
  <si>
    <t>Digitalizace destinace</t>
  </si>
  <si>
    <t>20RGI01-0163</t>
  </si>
  <si>
    <t>Podpora talentované mládeže v ledním hokeji Královéhradeckého kraje s.2020-2021</t>
  </si>
  <si>
    <t>21RGI01-0107</t>
  </si>
  <si>
    <t>Nejvyšší basketbalová soutěž žen- Ženská basketbalová liga - Sokol HK - Hradecké lvice</t>
  </si>
  <si>
    <t>21RGI02-0169</t>
  </si>
  <si>
    <t>Světový pohár a paralympijská kvalifikace v lukostřelbě, mimořádné náklady spojené s 
pandemií Covid-19</t>
  </si>
  <si>
    <t>21RGI02-0170</t>
  </si>
  <si>
    <t>Dostavba depa ve Ski centru Říčky</t>
  </si>
  <si>
    <t>21RGI02-0117</t>
  </si>
  <si>
    <t>OBEC KUKS</t>
  </si>
  <si>
    <t>Kuks - Chodník</t>
  </si>
  <si>
    <t>21RGI02-0144</t>
  </si>
  <si>
    <t>Rekonstrukce víceúčelového hřiště v areálu gymnázia ve Dvoře Králové nad Labem</t>
  </si>
  <si>
    <t>21RGI02-0157</t>
  </si>
  <si>
    <t>Víceúčelové školní hřiště v Hronově</t>
  </si>
  <si>
    <t>21RGI02-0161</t>
  </si>
  <si>
    <t>Město Jaroměř - pro Městské muzeum Jaroměř, IČO 401633</t>
  </si>
  <si>
    <t>Mobiliární vybavení NKP Wenkeův dům</t>
  </si>
  <si>
    <t>21RGI02-0183</t>
  </si>
  <si>
    <t>Kulturní zařízení Větrník</t>
  </si>
  <si>
    <t>21RGI02-0194</t>
  </si>
  <si>
    <t>Realizace stavby cyklotrasy "Cyklookruh Rozkoš" úsek 5</t>
  </si>
  <si>
    <t>21RGI02-0196</t>
  </si>
  <si>
    <t>Úprava zázemí obce - zastávky autobusu, chodníky, parkovací stání, zeleň a zřízení kontejnerových stání</t>
  </si>
  <si>
    <t>TJ LOKOMOTIVA TRUTNOV</t>
  </si>
  <si>
    <t>21RGI02-0268</t>
  </si>
  <si>
    <t>Mimoř. dotace nad rámec dotačního titulu: Havarijní stav - spojovací chodba mezi zámkem a kostelem Nejsvět. Trojice v RK</t>
  </si>
  <si>
    <t>21RGI02-0229</t>
  </si>
  <si>
    <t>Město Nechanice</t>
  </si>
  <si>
    <t>Vyprošťovací zařízení pro JSDH Nechanice</t>
  </si>
  <si>
    <t>21RGI01-0017</t>
  </si>
  <si>
    <t>Podpora činnosti TIC v hale hlavního nádraží ČD v Hradci Králové pro rok 2021</t>
  </si>
  <si>
    <t>21RGI01-0121</t>
  </si>
  <si>
    <t>Potravinová banka Hradec Králové – individuální dotace</t>
  </si>
  <si>
    <t>21RGI01-0123</t>
  </si>
  <si>
    <t>Program vytváření a rozvíjení zájmu žáků o vědecké a technické obory v Královéhradeckém kraji, IV. ročník</t>
  </si>
  <si>
    <t>21RGI01-0127</t>
  </si>
  <si>
    <t>Dotkni se křídel z.s. EVVO</t>
  </si>
  <si>
    <t>21RGI02-0234</t>
  </si>
  <si>
    <t>Analog Vision s.r.o</t>
  </si>
  <si>
    <t>Celovečerní dokument o Police Symphony Orchestra</t>
  </si>
  <si>
    <t>21RGI01-0120</t>
  </si>
  <si>
    <t>FC Hradec Králové - mládež, z.s.</t>
  </si>
  <si>
    <t xml:space="preserve">Činnost sportovních středisek a sportovních center mládeže </t>
  </si>
  <si>
    <t>21RGI01-0122</t>
  </si>
  <si>
    <t>Nadační fond Regionální fotbalové akademie Královéhradeckého kraje</t>
  </si>
  <si>
    <t>Činnost sportovních středisek a sportovních center mládeže - Regionální fotbalová akademie Královéhradeckého kraje</t>
  </si>
  <si>
    <t>21RGI02-0222</t>
  </si>
  <si>
    <t>Přístavba a renovace hokejové haly BK Nová Paka</t>
  </si>
  <si>
    <t>21RGI02-0247</t>
  </si>
  <si>
    <t>Snow Jam 2022 FIS Finále Světového poháru mužů a žen ve Snowboardingu v disciplíně Slopestyle</t>
  </si>
  <si>
    <t>21RGI02-0254</t>
  </si>
  <si>
    <t>Český volejbalový svaz</t>
  </si>
  <si>
    <t>MISTROVSTVÍ EVROPY žen U17 2022</t>
  </si>
  <si>
    <t>21RGI02-0208</t>
  </si>
  <si>
    <t>Oprava spodní výpustě a požeráku rybníka Krčmařík - Červený Kostelec</t>
  </si>
  <si>
    <t>21RGI02-0228</t>
  </si>
  <si>
    <t>Výstavba sportoviště - sprinterské dráhy a dráhy pro skok daleký pro ZŠ Fr. Kupky, Dobruška</t>
  </si>
  <si>
    <t>21RGI02-0251</t>
  </si>
  <si>
    <t>Mostek M-02 Libňatov</t>
  </si>
  <si>
    <t>21RGI02-0252</t>
  </si>
  <si>
    <t>Obnova hydraulického vyprošťovacího zařízení pro JSDH Opočno</t>
  </si>
  <si>
    <t>21RGI02-0255</t>
  </si>
  <si>
    <t>Zimní stadion II. etapa</t>
  </si>
  <si>
    <t>21RGI02-0258</t>
  </si>
  <si>
    <t>OBEC HAVLOVICE</t>
  </si>
  <si>
    <t>Mosty na Hořejším konci obce</t>
  </si>
  <si>
    <t>Dotační fond KHK - Program obnovy venkova</t>
  </si>
  <si>
    <t>21POVU1 Program obnovy venkova</t>
  </si>
  <si>
    <t>21POVU1-0003</t>
  </si>
  <si>
    <t>OBEC LANŽOV</t>
  </si>
  <si>
    <t>Program obnovy venkova- 21POVU1</t>
  </si>
  <si>
    <t>21POVU1-0004</t>
  </si>
  <si>
    <t>Oprava ohradní zdi Kostela Nejsvětější Trojice v Mlázovicích - 2. etapa</t>
  </si>
  <si>
    <t>21POVU1-0007</t>
  </si>
  <si>
    <t>OBEC HNĚVČEVES</t>
  </si>
  <si>
    <t>Přístavba hasičské zbrojnice a nástavba podkroví</t>
  </si>
  <si>
    <t>21POVU1-0008</t>
  </si>
  <si>
    <t>Obec Doubravice</t>
  </si>
  <si>
    <t>Sportovní areál v obci Doubravice</t>
  </si>
  <si>
    <t>21POVU1-0009</t>
  </si>
  <si>
    <t>Obec Nevratice</t>
  </si>
  <si>
    <t>Obnova střechy obecního úřadu v obci Nevratice</t>
  </si>
  <si>
    <t>21POVU1-0011</t>
  </si>
  <si>
    <t>OBEC TUŘ</t>
  </si>
  <si>
    <t>Stavební úpravy budovy Obecního úřadu Tuř čp.13</t>
  </si>
  <si>
    <t>21POVU1-0022</t>
  </si>
  <si>
    <t>OBEC ŠESTAJOVICE</t>
  </si>
  <si>
    <t>Pergola u hasičské zbrojnice, přístřešek za obecním úřadem a občanská vybavenost</t>
  </si>
  <si>
    <t>21POVU1-0024</t>
  </si>
  <si>
    <t>OBEC ŠONOV</t>
  </si>
  <si>
    <t xml:space="preserve">Udržovací práce objektu OÚ a MŠ v Šonově </t>
  </si>
  <si>
    <t>21POVU1-0026</t>
  </si>
  <si>
    <t>Komunikace Hrádek u Nechanic</t>
  </si>
  <si>
    <t>21POVU1-0027</t>
  </si>
  <si>
    <t>Obec Synkov-Slemeno</t>
  </si>
  <si>
    <t>Efektivní třídění odpadů v obci Synkov-Slemeno</t>
  </si>
  <si>
    <t>21POVU1-0029</t>
  </si>
  <si>
    <t>Obec Ostroměř</t>
  </si>
  <si>
    <t xml:space="preserve">Ostroměř P.P.Č 935/1-5, víceúčelové hřiště Účastník Obec Ostroměř </t>
  </si>
  <si>
    <t>21POVU1-0034</t>
  </si>
  <si>
    <t>OBEC BYZHRADEC</t>
  </si>
  <si>
    <t>Výstavba chodníku podél silnice III/29845 v obci Byzhradec</t>
  </si>
  <si>
    <t>21POVU1-0040</t>
  </si>
  <si>
    <t>OBEC RAČICE NAD TROTINOU</t>
  </si>
  <si>
    <t>Rekonstrukce víceúčelového sportoviště v Račicích nad T.</t>
  </si>
  <si>
    <t>21POVU1-0041</t>
  </si>
  <si>
    <t>Obec Benátky</t>
  </si>
  <si>
    <t xml:space="preserve">Objekt občanské vybavenosti a společná stezka pro pěší a cyklisty </t>
  </si>
  <si>
    <t>21POVU1-0044</t>
  </si>
  <si>
    <t>OBEC ZDECHOVICE</t>
  </si>
  <si>
    <t>Přístavba a stavební úpravy obecního objektu</t>
  </si>
  <si>
    <t>21POVU1-0045</t>
  </si>
  <si>
    <t>Inovace havarijní infrastruktury obce</t>
  </si>
  <si>
    <t>21POVU1-0047</t>
  </si>
  <si>
    <t>OBEC KOVAČ</t>
  </si>
  <si>
    <t>Chodník v obci Kovač</t>
  </si>
  <si>
    <t>21POVU1-0054</t>
  </si>
  <si>
    <t>Oprava komunikace pro pěší podél komunikací v obci Hřibojedy, Třídíme odpady v obci Hřibojedy</t>
  </si>
  <si>
    <t>21POVU1-0055</t>
  </si>
  <si>
    <t>Obec Vitiněves</t>
  </si>
  <si>
    <t>Rekonstrukce  místních komunikací na pozemku 779/8 v obci Vitiněves</t>
  </si>
  <si>
    <t>21POVU1-0057</t>
  </si>
  <si>
    <t>Obec Roudnice</t>
  </si>
  <si>
    <t>Rekonstrukce rybníku Paclák v obci Roudnice</t>
  </si>
  <si>
    <t>21POVU1-0058</t>
  </si>
  <si>
    <t>OBEC BAČETÍN</t>
  </si>
  <si>
    <t xml:space="preserve">Mateřská škola Bačetín - oprava </t>
  </si>
  <si>
    <t>21POVU1-0062</t>
  </si>
  <si>
    <t>OBEC RADÍKOVICE</t>
  </si>
  <si>
    <t>Víceúčelové hřiště</t>
  </si>
  <si>
    <t>21POVU1-0064</t>
  </si>
  <si>
    <t>OBEC ZDOBNICE</t>
  </si>
  <si>
    <t xml:space="preserve">Obnova kostela Krista Dobrého Pastýře ve Zdobnici </t>
  </si>
  <si>
    <t>21POVU1-0065</t>
  </si>
  <si>
    <t>Parkoviště u ZŠ a MŠ Ohnišov</t>
  </si>
  <si>
    <t>21POVU1-0066</t>
  </si>
  <si>
    <t>Podpora sportovních a volnočas.aktivit v obci Sobčice</t>
  </si>
  <si>
    <t>21POVU1-0069</t>
  </si>
  <si>
    <t>Obec Staré Hrady</t>
  </si>
  <si>
    <t>Chodník a autobusová zastávka při silnici II/501, Staré Hrady</t>
  </si>
  <si>
    <t>21POVU1-0075</t>
  </si>
  <si>
    <t>Revitalizace lázeňského domu v Kuksu</t>
  </si>
  <si>
    <t>21POVU1-0079</t>
  </si>
  <si>
    <t>„ Revitalizace zařízení veřejného koupaliště v Milovicích u Hořic“</t>
  </si>
  <si>
    <t>21POVU1-0082</t>
  </si>
  <si>
    <t>Revitalizace vodní nádrže</t>
  </si>
  <si>
    <t>21POVU1-0085</t>
  </si>
  <si>
    <t>Převýšov výstavba komunikace k novým parcelám</t>
  </si>
  <si>
    <t>21POVU1-0088</t>
  </si>
  <si>
    <t>OBEC ÚDRNICE</t>
  </si>
  <si>
    <t>Odvodnění a oprava místní komunikace na návsi v Údrnicích</t>
  </si>
  <si>
    <t>21POVU1-0092</t>
  </si>
  <si>
    <t>OBEC LITÍČ</t>
  </si>
  <si>
    <t>Pořízení nádob na tříděný odpad  do domácností v obci Litíč</t>
  </si>
  <si>
    <t>21POVU1-0097</t>
  </si>
  <si>
    <t>Rekonstrukce historické fasády a zámečnické konstrukce v objektu ZŠ Kopidlno</t>
  </si>
  <si>
    <t>21POVU1-0099</t>
  </si>
  <si>
    <t>2. etapa obnovy kostela sv. Jana Nepom. na Vrchní Orlici</t>
  </si>
  <si>
    <t>21POVU1-0100</t>
  </si>
  <si>
    <t>Stavební úpravy spojovací chodby v areálu MŠ Valdice</t>
  </si>
  <si>
    <t>21POVU1-0107</t>
  </si>
  <si>
    <t>Chodník v obci Sněžné</t>
  </si>
  <si>
    <t>21POVU1-0108</t>
  </si>
  <si>
    <t>Obec Lampertice</t>
  </si>
  <si>
    <t>Úprava a přemístění obecní knihovny v Lamperticích</t>
  </si>
  <si>
    <t>21POVU1-0109</t>
  </si>
  <si>
    <t>Obnova autobusové zastávky a veřejného prostranství</t>
  </si>
  <si>
    <t>21POVU1-0117</t>
  </si>
  <si>
    <t>21POVU1-0124</t>
  </si>
  <si>
    <t>OBEC PETROVICE</t>
  </si>
  <si>
    <t>Rekonstrukce malé vodní nádrže v obci Petrovice</t>
  </si>
  <si>
    <t>21POVU1-0126</t>
  </si>
  <si>
    <t>Nástavba, přístavba a stavební úpravy obecního úřadu čp. 73 - I. etapa</t>
  </si>
  <si>
    <t>21POVU1-0129</t>
  </si>
  <si>
    <t>OBEC SUCHOVRŠICE</t>
  </si>
  <si>
    <t>Rekonstrukce multifunkčního domu v čp.124 se zázemím - I.část</t>
  </si>
  <si>
    <t>21POVU1-0133</t>
  </si>
  <si>
    <t>Zajištění bezpečnosti chůze a jízdy po komunikacích Jiráskova a Fűgnerova</t>
  </si>
  <si>
    <t>21POVU1-0138</t>
  </si>
  <si>
    <t>Veřejný vodovod Libňatov</t>
  </si>
  <si>
    <t>21POVU1-0141</t>
  </si>
  <si>
    <t>Obec Dřevěnice</t>
  </si>
  <si>
    <t>Intenzifikace ČOV Dřevěnice</t>
  </si>
  <si>
    <t>Přiděleno v Kč</t>
  </si>
  <si>
    <t>Odvětví - Příjemce</t>
  </si>
  <si>
    <t>Apropo Jičín, o. p. s.</t>
  </si>
  <si>
    <t>Dotace je určena na financování běžných výdajů souvisejících s poskytováním základních druhů a forem sociálních služeb</t>
  </si>
  <si>
    <t>Diakonie ČCE - středisko Milíčův dům</t>
  </si>
  <si>
    <t>Domov Arreta o.p.s.</t>
  </si>
  <si>
    <t>HEWER, z.s.</t>
  </si>
  <si>
    <t>Hradecké centrum pro osoby se sluchovým postižením o.p.s.</t>
  </si>
  <si>
    <t>M+M Semonice z.s.</t>
  </si>
  <si>
    <t>Most k životu</t>
  </si>
  <si>
    <t>NAŠE ULITA z.s.</t>
  </si>
  <si>
    <t>PROINTEPO - Střední škola, Základní škola a Mateřská škola s.r.o.</t>
  </si>
  <si>
    <t>Společné cesty z. s.</t>
  </si>
  <si>
    <t>Sportem proti bariérám, z. s.</t>
  </si>
  <si>
    <t>Amátka dětem, Amátka pro celou rodinu</t>
  </si>
  <si>
    <t>Dětské skupiny - realizace skupinové terapie v pravidelnýchj terapeutických skupinách pro děti v mladším a starším školním věku</t>
  </si>
  <si>
    <t>DOMEČEK SEVER, z.s.</t>
  </si>
  <si>
    <t>Poskytování služeb dlouhodobě nezaměstnaným, osobám nachazejícím se v hmotné nouzi</t>
  </si>
  <si>
    <t>Křesťanské rodinné centrum Sedmikráska, z. s.</t>
  </si>
  <si>
    <t>Kopretina Vrchlabí, z. s.</t>
  </si>
  <si>
    <t>Spokojená rodina - zde všechno začíná</t>
  </si>
  <si>
    <t>Mateřské centrum Jája z.s.</t>
  </si>
  <si>
    <t>Popora a služby pro rodinu</t>
  </si>
  <si>
    <t>Mateřské centrum KAROlínka z.s.</t>
  </si>
  <si>
    <t>Jsme rodina</t>
  </si>
  <si>
    <t>MC MaMiNa, z.s.</t>
  </si>
  <si>
    <t>Mateřské centrum Na zámečku o.p.s.</t>
  </si>
  <si>
    <t> Prorodinné aktivity v MC Na zámečku</t>
  </si>
  <si>
    <t>Mateřské centrum Žirafa, z.s.</t>
  </si>
  <si>
    <t>Podpora rodin s malými dětmi, matek a otců na rodičovské a matěřské dovolené.</t>
  </si>
  <si>
    <t>Akreditovaný dobrovolnický program - KAMARÁD</t>
  </si>
  <si>
    <t>Akreditovaný dobrovolnický program - NOEMI</t>
  </si>
  <si>
    <t xml:space="preserve">Doprava mentálně postižených dětí, mládeže a dospělých s kombinovanými vadami do speciálních a sociálních zařízení v Novém Městě nad Metují </t>
  </si>
  <si>
    <t>Oblastní charita Červený Kostelec </t>
  </si>
  <si>
    <t>Osvěta odborného poradenství pro nemocné roztroušenou sklerózou i pečující osoby včetně půjčovny kompenzačních pomůcek</t>
  </si>
  <si>
    <t xml:space="preserve">Kruh dobrovolníků Oblastní charity Hradec Králové </t>
  </si>
  <si>
    <t>Program podpory rodin SLUNEČNICE</t>
  </si>
  <si>
    <t>Rodičovské centrum Domeček, z.s.</t>
  </si>
  <si>
    <t>Rodinné centrum Kapička, z.s.</t>
  </si>
  <si>
    <t>Roma - spolek HK</t>
  </si>
  <si>
    <t>Klubovna pro romské děti a jejich kamarády</t>
  </si>
  <si>
    <t>Salinger, z. s.</t>
  </si>
  <si>
    <t>Síť pro rodinu z.s</t>
  </si>
  <si>
    <t>Podporujeme hodnotu rodiny v Královéhradeckém kraji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</si>
</sst>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č_-;\-* #,##0.00\ _K_č_-;_-* &quot;-&quot;??\ _K_č_-;_-@_-"/>
    <numFmt numFmtId="165" formatCode="#,##0.0"/>
    <numFmt numFmtId="166" formatCode="#,##0.0\ &quot;Kč&quot;"/>
    <numFmt numFmtId="167" formatCode="#,##0.00\ &quot;Kč&quot;"/>
    <numFmt numFmtId="168" formatCode="#,##0_ ;\-#,##0\ "/>
  </numFmts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</cellStyleXfs>
  <cellXfs count="343">
    <xf numFmtId="0" fontId="0" fillId="0" borderId="0" xfId="0"/>
    <xf numFmtId="0" fontId="1" fillId="0" borderId="0" xfId="0" applyFont="1" applyFill="1" applyAlignment="1">
      <alignment horizontal="center" wrapText="1"/>
    </xf>
    <xf numFmtId="0" fontId="3" fillId="0" borderId="0" xfId="0" applyFont="1" applyAlignment="1">
      <alignment vertical="center"/>
    </xf>
    <xf numFmtId="0" fontId="0" fillId="0" borderId="0" xfId="0" applyFont="1"/>
    <xf numFmtId="0" fontId="10" fillId="0" borderId="0" xfId="0" applyFont="1"/>
    <xf numFmtId="4" fontId="0" fillId="0" borderId="0" xfId="0" applyNumberFormat="1" applyFont="1"/>
    <xf numFmtId="166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165" fontId="6" fillId="0" borderId="4" xfId="0" applyNumberFormat="1" applyFont="1" applyBorder="1" applyAlignment="1"/>
    <xf numFmtId="165" fontId="7" fillId="0" borderId="2" xfId="0" applyNumberFormat="1" applyFont="1" applyBorder="1" applyAlignment="1"/>
    <xf numFmtId="165" fontId="7" fillId="0" borderId="10" xfId="0" applyNumberFormat="1" applyFont="1" applyBorder="1" applyAlignment="1"/>
    <xf numFmtId="165" fontId="6" fillId="0" borderId="7" xfId="0" applyNumberFormat="1" applyFont="1" applyBorder="1" applyAlignment="1">
      <alignment wrapText="1" shrinkToFit="1"/>
    </xf>
    <xf numFmtId="165" fontId="6" fillId="0" borderId="10" xfId="0" applyNumberFormat="1" applyFont="1" applyBorder="1" applyAlignment="1"/>
    <xf numFmtId="165" fontId="0" fillId="0" borderId="0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Alignment="1" applyProtection="1">
      <alignment horizontal="left" vertical="center" wrapText="1"/>
      <protection locked="0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166" fontId="1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3" fontId="10" fillId="5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10" fillId="0" borderId="0" xfId="0" applyFont="1" applyAlignment="1">
      <alignment vertical="top" wrapText="1"/>
    </xf>
    <xf numFmtId="4" fontId="10" fillId="0" borderId="0" xfId="0" applyNumberFormat="1" applyFont="1" applyAlignment="1">
      <alignment horizontal="center" vertical="top"/>
    </xf>
    <xf numFmtId="4" fontId="10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vertical="top" wrapText="1"/>
    </xf>
    <xf numFmtId="4" fontId="0" fillId="0" borderId="0" xfId="0" applyNumberFormat="1" applyFont="1" applyBorder="1"/>
    <xf numFmtId="165" fontId="0" fillId="0" borderId="0" xfId="0" applyNumberFormat="1" applyFont="1" applyBorder="1"/>
    <xf numFmtId="0" fontId="0" fillId="0" borderId="0" xfId="0" applyBorder="1"/>
    <xf numFmtId="0" fontId="13" fillId="0" borderId="0" xfId="0" applyFont="1"/>
    <xf numFmtId="0" fontId="2" fillId="0" borderId="0" xfId="0" applyFont="1"/>
    <xf numFmtId="165" fontId="2" fillId="0" borderId="0" xfId="0" applyNumberFormat="1" applyFont="1" applyBorder="1"/>
    <xf numFmtId="4" fontId="2" fillId="0" borderId="0" xfId="0" applyNumberFormat="1" applyFont="1" applyBorder="1"/>
    <xf numFmtId="4" fontId="2" fillId="0" borderId="0" xfId="0" applyNumberFormat="1" applyFont="1"/>
    <xf numFmtId="164" fontId="6" fillId="0" borderId="5" xfId="2" applyNumberFormat="1" applyFont="1" applyFill="1" applyBorder="1" applyAlignment="1">
      <alignment horizontal="center" vertical="center"/>
    </xf>
    <xf numFmtId="164" fontId="6" fillId="0" borderId="6" xfId="2" applyNumberFormat="1" applyFont="1" applyFill="1" applyBorder="1" applyAlignment="1">
      <alignment horizontal="center" vertical="center"/>
    </xf>
    <xf numFmtId="164" fontId="7" fillId="0" borderId="1" xfId="2" applyNumberFormat="1" applyFont="1" applyFill="1" applyBorder="1" applyAlignment="1">
      <alignment horizontal="center" vertical="center"/>
    </xf>
    <xf numFmtId="164" fontId="7" fillId="0" borderId="3" xfId="2" applyNumberFormat="1" applyFont="1" applyFill="1" applyBorder="1" applyAlignment="1">
      <alignment horizontal="center" vertical="center"/>
    </xf>
    <xf numFmtId="164" fontId="11" fillId="0" borderId="1" xfId="2" applyNumberFormat="1" applyFont="1" applyFill="1" applyBorder="1" applyAlignment="1">
      <alignment horizontal="center" vertical="center"/>
    </xf>
    <xf numFmtId="164" fontId="11" fillId="0" borderId="3" xfId="2" applyNumberFormat="1" applyFont="1" applyFill="1" applyBorder="1" applyAlignment="1">
      <alignment horizontal="center" vertical="center"/>
    </xf>
    <xf numFmtId="164" fontId="7" fillId="0" borderId="11" xfId="2" applyNumberFormat="1" applyFont="1" applyFill="1" applyBorder="1" applyAlignment="1">
      <alignment horizontal="center" vertical="center"/>
    </xf>
    <xf numFmtId="164" fontId="11" fillId="0" borderId="11" xfId="2" applyNumberFormat="1" applyFont="1" applyFill="1" applyBorder="1" applyAlignment="1">
      <alignment horizontal="center" vertical="center"/>
    </xf>
    <xf numFmtId="164" fontId="11" fillId="0" borderId="12" xfId="2" applyNumberFormat="1" applyFont="1" applyFill="1" applyBorder="1" applyAlignment="1">
      <alignment horizontal="center" vertical="center"/>
    </xf>
    <xf numFmtId="164" fontId="6" fillId="0" borderId="11" xfId="2" applyNumberFormat="1" applyFont="1" applyFill="1" applyBorder="1" applyAlignment="1">
      <alignment horizontal="center" vertical="center"/>
    </xf>
    <xf numFmtId="164" fontId="6" fillId="0" borderId="12" xfId="2" applyNumberFormat="1" applyFont="1" applyFill="1" applyBorder="1" applyAlignment="1">
      <alignment horizontal="center" vertical="center"/>
    </xf>
    <xf numFmtId="164" fontId="6" fillId="0" borderId="8" xfId="2" applyNumberFormat="1" applyFont="1" applyFill="1" applyBorder="1" applyAlignment="1">
      <alignment horizontal="center" vertical="center"/>
    </xf>
    <xf numFmtId="164" fontId="6" fillId="0" borderId="9" xfId="2" applyNumberFormat="1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left"/>
    </xf>
    <xf numFmtId="0" fontId="3" fillId="5" borderId="14" xfId="0" applyFont="1" applyFill="1" applyBorder="1" applyAlignment="1">
      <alignment vertical="center" wrapText="1"/>
    </xf>
    <xf numFmtId="0" fontId="3" fillId="5" borderId="15" xfId="0" applyFont="1" applyFill="1" applyBorder="1" applyAlignment="1">
      <alignment horizontal="left" vertical="center" wrapText="1"/>
    </xf>
    <xf numFmtId="4" fontId="3" fillId="5" borderId="15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horizontal="center" vertical="center" wrapText="1"/>
    </xf>
    <xf numFmtId="4" fontId="13" fillId="0" borderId="0" xfId="0" applyNumberFormat="1" applyFont="1" applyAlignment="1" applyProtection="1">
      <alignment horizontal="center" vertical="center" wrapText="1"/>
      <protection locked="0"/>
    </xf>
    <xf numFmtId="4" fontId="0" fillId="0" borderId="0" xfId="0" applyNumberFormat="1" applyAlignment="1" applyProtection="1">
      <alignment horizontal="center" vertical="center" wrapText="1"/>
      <protection locked="0"/>
    </xf>
    <xf numFmtId="167" fontId="18" fillId="3" borderId="1" xfId="0" applyNumberFormat="1" applyFont="1" applyFill="1" applyBorder="1" applyAlignment="1">
      <alignment vertical="center"/>
    </xf>
    <xf numFmtId="1" fontId="16" fillId="0" borderId="4" xfId="0" applyNumberFormat="1" applyFont="1" applyBorder="1" applyAlignment="1">
      <alignment horizontal="left" vertical="center" wrapText="1"/>
    </xf>
    <xf numFmtId="1" fontId="16" fillId="0" borderId="5" xfId="0" applyNumberFormat="1" applyFont="1" applyBorder="1" applyAlignment="1">
      <alignment vertical="center" wrapText="1"/>
    </xf>
    <xf numFmtId="4" fontId="17" fillId="0" borderId="5" xfId="0" applyNumberFormat="1" applyFont="1" applyBorder="1" applyAlignment="1">
      <alignment vertical="center" wrapText="1"/>
    </xf>
    <xf numFmtId="4" fontId="17" fillId="0" borderId="6" xfId="0" applyNumberFormat="1" applyFont="1" applyBorder="1" applyAlignment="1">
      <alignment vertical="center" wrapText="1"/>
    </xf>
    <xf numFmtId="1" fontId="16" fillId="0" borderId="2" xfId="0" applyNumberFormat="1" applyFont="1" applyBorder="1" applyAlignment="1">
      <alignment horizontal="left" vertical="center" wrapText="1"/>
    </xf>
    <xf numFmtId="1" fontId="16" fillId="0" borderId="1" xfId="0" applyNumberFormat="1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4" fontId="17" fillId="0" borderId="3" xfId="0" applyNumberFormat="1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/>
    </xf>
    <xf numFmtId="4" fontId="17" fillId="0" borderId="3" xfId="0" applyNumberFormat="1" applyFont="1" applyBorder="1" applyAlignment="1">
      <alignment vertical="center"/>
    </xf>
    <xf numFmtId="1" fontId="16" fillId="0" borderId="2" xfId="0" applyNumberFormat="1" applyFont="1" applyBorder="1" applyAlignment="1" applyProtection="1">
      <alignment horizontal="left" vertical="center" wrapText="1"/>
      <protection locked="0"/>
    </xf>
    <xf numFmtId="1" fontId="16" fillId="0" borderId="1" xfId="0" applyNumberFormat="1" applyFont="1" applyBorder="1" applyAlignment="1" applyProtection="1">
      <alignment vertical="center" wrapText="1"/>
      <protection locked="0"/>
    </xf>
    <xf numFmtId="4" fontId="17" fillId="0" borderId="1" xfId="0" applyNumberFormat="1" applyFont="1" applyBorder="1" applyAlignment="1" applyProtection="1">
      <alignment vertical="center" wrapText="1"/>
      <protection locked="0"/>
    </xf>
    <xf numFmtId="4" fontId="17" fillId="0" borderId="3" xfId="0" applyNumberFormat="1" applyFont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4" fontId="16" fillId="0" borderId="1" xfId="0" applyNumberFormat="1" applyFont="1" applyBorder="1" applyAlignment="1" applyProtection="1">
      <alignment vertical="center"/>
      <protection locked="0"/>
    </xf>
    <xf numFmtId="4" fontId="16" fillId="0" borderId="3" xfId="0" applyNumberFormat="1" applyFont="1" applyBorder="1" applyAlignment="1" applyProtection="1">
      <alignment vertical="center"/>
      <protection locked="0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/>
    </xf>
    <xf numFmtId="4" fontId="16" fillId="0" borderId="3" xfId="0" applyNumberFormat="1" applyFont="1" applyBorder="1" applyAlignment="1">
      <alignment vertical="center"/>
    </xf>
    <xf numFmtId="1" fontId="16" fillId="0" borderId="18" xfId="0" applyNumberFormat="1" applyFont="1" applyBorder="1" applyAlignment="1">
      <alignment horizontal="left" vertical="center" wrapText="1"/>
    </xf>
    <xf numFmtId="1" fontId="16" fillId="0" borderId="19" xfId="0" applyNumberFormat="1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4" fontId="16" fillId="0" borderId="19" xfId="0" applyNumberFormat="1" applyFont="1" applyBorder="1" applyAlignment="1">
      <alignment vertical="center"/>
    </xf>
    <xf numFmtId="4" fontId="16" fillId="0" borderId="20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6" fillId="3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left" vertical="center" wrapText="1"/>
    </xf>
    <xf numFmtId="3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3" fontId="3" fillId="5" borderId="1" xfId="0" applyNumberFormat="1" applyFont="1" applyFill="1" applyBorder="1" applyAlignment="1">
      <alignment horizontal="center" vertical="center"/>
    </xf>
    <xf numFmtId="0" fontId="3" fillId="5" borderId="1" xfId="4" applyFont="1" applyFill="1" applyBorder="1" applyAlignment="1">
      <alignment vertical="center" wrapText="1"/>
    </xf>
    <xf numFmtId="3" fontId="3" fillId="5" borderId="1" xfId="4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7" fillId="0" borderId="0" xfId="0" applyFont="1"/>
    <xf numFmtId="3" fontId="8" fillId="5" borderId="1" xfId="4" applyNumberFormat="1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3" fontId="0" fillId="5" borderId="0" xfId="0" applyNumberFormat="1" applyFill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vertical="top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4" fontId="9" fillId="0" borderId="0" xfId="0" applyNumberFormat="1" applyFont="1" applyAlignment="1">
      <alignment horizontal="left" vertical="center" wrapText="1"/>
    </xf>
    <xf numFmtId="168" fontId="3" fillId="5" borderId="1" xfId="4" applyNumberFormat="1" applyFont="1" applyFill="1" applyBorder="1" applyAlignment="1">
      <alignment horizontal="center" vertical="center" wrapText="1"/>
    </xf>
    <xf numFmtId="168" fontId="3" fillId="5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/>
    </xf>
    <xf numFmtId="1" fontId="10" fillId="0" borderId="4" xfId="0" applyNumberFormat="1" applyFont="1" applyBorder="1" applyAlignment="1">
      <alignment vertical="center" wrapText="1"/>
    </xf>
    <xf numFmtId="1" fontId="10" fillId="0" borderId="5" xfId="0" applyNumberFormat="1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/>
    </xf>
    <xf numFmtId="4" fontId="12" fillId="0" borderId="6" xfId="0" applyNumberFormat="1" applyFont="1" applyBorder="1" applyAlignment="1">
      <alignment vertical="center"/>
    </xf>
    <xf numFmtId="1" fontId="10" fillId="0" borderId="2" xfId="0" applyNumberFormat="1" applyFont="1" applyBorder="1" applyAlignment="1">
      <alignment vertical="center" wrapText="1"/>
    </xf>
    <xf numFmtId="1" fontId="10" fillId="0" borderId="1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/>
    </xf>
    <xf numFmtId="4" fontId="12" fillId="0" borderId="3" xfId="0" applyNumberFormat="1" applyFont="1" applyBorder="1" applyAlignment="1">
      <alignment vertical="center"/>
    </xf>
    <xf numFmtId="0" fontId="7" fillId="0" borderId="0" xfId="0" applyFont="1" applyAlignment="1">
      <alignment horizontal="center" vertical="top"/>
    </xf>
    <xf numFmtId="3" fontId="9" fillId="0" borderId="0" xfId="0" applyNumberFormat="1" applyFont="1" applyAlignment="1">
      <alignment horizontal="left" vertical="center" wrapText="1"/>
    </xf>
    <xf numFmtId="3" fontId="9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22" fillId="5" borderId="1" xfId="0" applyFont="1" applyFill="1" applyBorder="1" applyAlignment="1">
      <alignment horizontal="left" vertical="center" wrapText="1"/>
    </xf>
    <xf numFmtId="0" fontId="22" fillId="5" borderId="1" xfId="0" applyFont="1" applyFill="1" applyBorder="1" applyAlignment="1">
      <alignment vertical="center" wrapText="1"/>
    </xf>
    <xf numFmtId="4" fontId="22" fillId="5" borderId="1" xfId="0" applyNumberFormat="1" applyFont="1" applyFill="1" applyBorder="1" applyAlignment="1">
      <alignment horizontal="center" vertical="center"/>
    </xf>
    <xf numFmtId="0" fontId="3" fillId="5" borderId="1" xfId="4" applyFont="1" applyFill="1" applyBorder="1" applyAlignment="1">
      <alignment horizontal="left" vertical="center" wrapText="1"/>
    </xf>
    <xf numFmtId="0" fontId="3" fillId="5" borderId="1" xfId="4" applyFont="1" applyFill="1" applyBorder="1" applyAlignment="1">
      <alignment horizontal="left" vertical="center"/>
    </xf>
    <xf numFmtId="4" fontId="3" fillId="5" borderId="1" xfId="4" applyNumberFormat="1" applyFont="1" applyFill="1" applyBorder="1" applyAlignment="1">
      <alignment horizontal="center" vertical="center"/>
    </xf>
    <xf numFmtId="0" fontId="3" fillId="5" borderId="1" xfId="4" applyFont="1" applyFill="1" applyBorder="1" applyAlignment="1">
      <alignment vertical="center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2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4" fontId="12" fillId="0" borderId="6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4" fontId="12" fillId="0" borderId="1" xfId="0" applyNumberFormat="1" applyFont="1" applyBorder="1" applyAlignment="1">
      <alignment vertical="center" wrapText="1"/>
    </xf>
    <xf numFmtId="4" fontId="12" fillId="0" borderId="3" xfId="0" applyNumberFormat="1" applyFont="1" applyBorder="1" applyAlignment="1">
      <alignment vertical="center" wrapText="1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4" fontId="12" fillId="0" borderId="19" xfId="0" applyNumberFormat="1" applyFont="1" applyBorder="1" applyAlignment="1">
      <alignment horizontal="right" vertical="center" wrapText="1"/>
    </xf>
    <xf numFmtId="4" fontId="12" fillId="0" borderId="20" xfId="0" applyNumberFormat="1" applyFont="1" applyBorder="1" applyAlignment="1">
      <alignment horizontal="right" vertical="center" wrapText="1"/>
    </xf>
    <xf numFmtId="3" fontId="3" fillId="5" borderId="1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4" fontId="3" fillId="5" borderId="2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left" vertical="center" wrapText="1"/>
    </xf>
    <xf numFmtId="4" fontId="3" fillId="5" borderId="19" xfId="0" applyNumberFormat="1" applyFont="1" applyFill="1" applyBorder="1" applyAlignment="1">
      <alignment horizontal="center" vertical="center"/>
    </xf>
    <xf numFmtId="4" fontId="3" fillId="5" borderId="20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3" fontId="3" fillId="5" borderId="3" xfId="0" applyNumberFormat="1" applyFont="1" applyFill="1" applyBorder="1" applyAlignment="1">
      <alignment horizontal="center" vertical="center"/>
    </xf>
    <xf numFmtId="0" fontId="3" fillId="5" borderId="2" xfId="4" applyFont="1" applyFill="1" applyBorder="1" applyAlignment="1">
      <alignment vertical="center" wrapText="1"/>
    </xf>
    <xf numFmtId="3" fontId="3" fillId="5" borderId="3" xfId="4" applyNumberFormat="1" applyFont="1" applyFill="1" applyBorder="1" applyAlignment="1">
      <alignment horizontal="center" vertical="center" wrapText="1"/>
    </xf>
    <xf numFmtId="0" fontId="3" fillId="5" borderId="18" xfId="4" applyFont="1" applyFill="1" applyBorder="1" applyAlignment="1">
      <alignment vertical="center" wrapText="1"/>
    </xf>
    <xf numFmtId="0" fontId="3" fillId="5" borderId="19" xfId="4" applyFont="1" applyFill="1" applyBorder="1" applyAlignment="1">
      <alignment vertical="center" wrapText="1"/>
    </xf>
    <xf numFmtId="3" fontId="3" fillId="5" borderId="19" xfId="4" applyNumberFormat="1" applyFont="1" applyFill="1" applyBorder="1" applyAlignment="1">
      <alignment horizontal="center" vertical="center" wrapText="1"/>
    </xf>
    <xf numFmtId="3" fontId="3" fillId="5" borderId="20" xfId="4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4" fontId="8" fillId="4" borderId="5" xfId="0" applyNumberFormat="1" applyFont="1" applyFill="1" applyBorder="1" applyAlignment="1">
      <alignment horizontal="center" vertical="center"/>
    </xf>
    <xf numFmtId="4" fontId="8" fillId="4" borderId="6" xfId="0" applyNumberFormat="1" applyFont="1" applyFill="1" applyBorder="1" applyAlignment="1">
      <alignment horizontal="center" vertical="center" wrapText="1"/>
    </xf>
    <xf numFmtId="4" fontId="8" fillId="5" borderId="3" xfId="4" applyNumberFormat="1" applyFont="1" applyFill="1" applyBorder="1" applyAlignment="1">
      <alignment horizontal="center" vertical="center" wrapText="1"/>
    </xf>
    <xf numFmtId="4" fontId="8" fillId="5" borderId="3" xfId="0" applyNumberFormat="1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3" fontId="8" fillId="5" borderId="19" xfId="0" applyNumberFormat="1" applyFont="1" applyFill="1" applyBorder="1" applyAlignment="1">
      <alignment horizontal="center" vertical="center" wrapText="1"/>
    </xf>
    <xf numFmtId="4" fontId="8" fillId="5" borderId="20" xfId="0" applyNumberFormat="1" applyFont="1" applyFill="1" applyBorder="1" applyAlignment="1">
      <alignment horizontal="center" vertical="center" wrapText="1"/>
    </xf>
    <xf numFmtId="4" fontId="3" fillId="5" borderId="3" xfId="4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168" fontId="3" fillId="5" borderId="19" xfId="0" applyNumberFormat="1" applyFont="1" applyFill="1" applyBorder="1" applyAlignment="1">
      <alignment horizontal="center" vertical="center" wrapText="1"/>
    </xf>
    <xf numFmtId="4" fontId="3" fillId="5" borderId="20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3" fontId="3" fillId="0" borderId="19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1" fontId="10" fillId="0" borderId="18" xfId="0" applyNumberFormat="1" applyFont="1" applyBorder="1" applyAlignment="1">
      <alignment vertical="center" wrapText="1"/>
    </xf>
    <xf numFmtId="1" fontId="10" fillId="0" borderId="19" xfId="0" applyNumberFormat="1" applyFont="1" applyBorder="1" applyAlignment="1">
      <alignment vertical="center" wrapText="1"/>
    </xf>
    <xf numFmtId="4" fontId="12" fillId="0" borderId="19" xfId="0" applyNumberFormat="1" applyFont="1" applyBorder="1" applyAlignment="1">
      <alignment vertical="center"/>
    </xf>
    <xf numFmtId="4" fontId="12" fillId="0" borderId="20" xfId="0" applyNumberFormat="1" applyFont="1" applyBorder="1" applyAlignment="1">
      <alignment vertical="center"/>
    </xf>
    <xf numFmtId="0" fontId="8" fillId="6" borderId="5" xfId="0" applyFont="1" applyFill="1" applyBorder="1" applyAlignment="1">
      <alignment horizontal="center" vertical="center" wrapText="1"/>
    </xf>
    <xf numFmtId="4" fontId="8" fillId="6" borderId="5" xfId="0" applyNumberFormat="1" applyFont="1" applyFill="1" applyBorder="1" applyAlignment="1">
      <alignment horizontal="center" vertical="center"/>
    </xf>
    <xf numFmtId="4" fontId="8" fillId="6" borderId="6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22" fillId="5" borderId="2" xfId="0" applyFont="1" applyFill="1" applyBorder="1" applyAlignment="1">
      <alignment horizontal="left" vertical="center" wrapText="1"/>
    </xf>
    <xf numFmtId="4" fontId="22" fillId="5" borderId="3" xfId="0" applyNumberFormat="1" applyFont="1" applyFill="1" applyBorder="1" applyAlignment="1">
      <alignment horizontal="center" vertical="center"/>
    </xf>
    <xf numFmtId="0" fontId="3" fillId="5" borderId="2" xfId="4" applyFont="1" applyFill="1" applyBorder="1" applyAlignment="1">
      <alignment horizontal="left" vertical="center" wrapText="1"/>
    </xf>
    <xf numFmtId="4" fontId="3" fillId="5" borderId="3" xfId="4" applyNumberFormat="1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3" fillId="5" borderId="22" xfId="0" applyNumberFormat="1" applyFont="1" applyFill="1" applyBorder="1" applyAlignment="1">
      <alignment horizontal="center" vertical="center"/>
    </xf>
    <xf numFmtId="3" fontId="3" fillId="5" borderId="19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left" vertical="center" wrapText="1"/>
    </xf>
    <xf numFmtId="3" fontId="3" fillId="5" borderId="15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4" fontId="8" fillId="4" borderId="8" xfId="0" applyNumberFormat="1" applyFont="1" applyFill="1" applyBorder="1" applyAlignment="1">
      <alignment horizontal="center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vertical="center" wrapText="1"/>
    </xf>
    <xf numFmtId="0" fontId="8" fillId="6" borderId="7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center" vertical="center" wrapText="1"/>
    </xf>
    <xf numFmtId="4" fontId="8" fillId="6" borderId="8" xfId="0" applyNumberFormat="1" applyFont="1" applyFill="1" applyBorder="1" applyAlignment="1">
      <alignment horizontal="center" vertical="center"/>
    </xf>
    <xf numFmtId="4" fontId="8" fillId="6" borderId="9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8" fillId="4" borderId="8" xfId="0" applyNumberFormat="1" applyFont="1" applyFill="1" applyBorder="1" applyAlignment="1">
      <alignment horizontal="center" vertical="center"/>
    </xf>
    <xf numFmtId="0" fontId="3" fillId="5" borderId="14" xfId="4" applyFont="1" applyFill="1" applyBorder="1" applyAlignment="1">
      <alignment vertical="center" wrapText="1"/>
    </xf>
    <xf numFmtId="0" fontId="3" fillId="5" borderId="15" xfId="4" applyFont="1" applyFill="1" applyBorder="1" applyAlignment="1">
      <alignment vertical="center" wrapText="1"/>
    </xf>
    <xf numFmtId="3" fontId="3" fillId="5" borderId="15" xfId="4" applyNumberFormat="1" applyFont="1" applyFill="1" applyBorder="1" applyAlignment="1">
      <alignment horizontal="center" vertical="center" wrapText="1"/>
    </xf>
    <xf numFmtId="4" fontId="3" fillId="5" borderId="21" xfId="4" applyNumberFormat="1" applyFont="1" applyFill="1" applyBorder="1" applyAlignment="1">
      <alignment horizontal="center" vertical="center" wrapText="1"/>
    </xf>
    <xf numFmtId="3" fontId="8" fillId="5" borderId="15" xfId="4" applyNumberFormat="1" applyFont="1" applyFill="1" applyBorder="1" applyAlignment="1">
      <alignment horizontal="center" vertical="center" wrapText="1"/>
    </xf>
    <xf numFmtId="4" fontId="8" fillId="5" borderId="21" xfId="4" applyNumberFormat="1" applyFont="1" applyFill="1" applyBorder="1" applyAlignment="1">
      <alignment horizontal="center" vertical="center" wrapText="1"/>
    </xf>
    <xf numFmtId="3" fontId="3" fillId="5" borderId="21" xfId="0" applyNumberFormat="1" applyFont="1" applyFill="1" applyBorder="1" applyAlignment="1">
      <alignment horizontal="center" vertical="center"/>
    </xf>
    <xf numFmtId="3" fontId="8" fillId="4" borderId="8" xfId="0" applyNumberFormat="1" applyFont="1" applyFill="1" applyBorder="1" applyAlignment="1">
      <alignment horizontal="center" vertical="center"/>
    </xf>
    <xf numFmtId="3" fontId="8" fillId="4" borderId="9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/>
    </xf>
    <xf numFmtId="3" fontId="25" fillId="0" borderId="1" xfId="0" applyNumberFormat="1" applyFont="1" applyBorder="1"/>
    <xf numFmtId="0" fontId="0" fillId="0" borderId="1" xfId="0" applyBorder="1"/>
    <xf numFmtId="0" fontId="25" fillId="0" borderId="15" xfId="0" applyFont="1" applyBorder="1" applyAlignment="1">
      <alignment vertical="center"/>
    </xf>
    <xf numFmtId="3" fontId="25" fillId="0" borderId="15" xfId="0" applyNumberFormat="1" applyFont="1" applyBorder="1"/>
    <xf numFmtId="0" fontId="25" fillId="0" borderId="17" xfId="0" applyFont="1" applyBorder="1" applyAlignment="1">
      <alignment vertical="center"/>
    </xf>
    <xf numFmtId="3" fontId="25" fillId="0" borderId="17" xfId="0" applyNumberFormat="1" applyFont="1" applyBorder="1"/>
    <xf numFmtId="3" fontId="0" fillId="0" borderId="0" xfId="0" applyNumberFormat="1"/>
    <xf numFmtId="0" fontId="8" fillId="4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165" fontId="24" fillId="3" borderId="5" xfId="0" applyNumberFormat="1" applyFont="1" applyFill="1" applyBorder="1"/>
    <xf numFmtId="165" fontId="24" fillId="3" borderId="6" xfId="0" applyNumberFormat="1" applyFont="1" applyFill="1" applyBorder="1"/>
    <xf numFmtId="0" fontId="25" fillId="0" borderId="2" xfId="0" applyFont="1" applyBorder="1"/>
    <xf numFmtId="3" fontId="25" fillId="0" borderId="3" xfId="0" applyNumberFormat="1" applyFont="1" applyBorder="1"/>
    <xf numFmtId="0" fontId="25" fillId="0" borderId="2" xfId="0" applyFont="1" applyBorder="1" applyAlignment="1">
      <alignment wrapText="1"/>
    </xf>
    <xf numFmtId="0" fontId="25" fillId="0" borderId="2" xfId="0" applyFont="1" applyBorder="1" applyAlignment="1">
      <alignment horizontal="left" vertical="top" wrapText="1"/>
    </xf>
    <xf numFmtId="3" fontId="25" fillId="0" borderId="2" xfId="0" applyNumberFormat="1" applyFont="1" applyBorder="1" applyAlignment="1">
      <alignment wrapText="1"/>
    </xf>
    <xf numFmtId="0" fontId="0" fillId="0" borderId="2" xfId="0" applyBorder="1"/>
    <xf numFmtId="3" fontId="0" fillId="0" borderId="3" xfId="0" applyNumberFormat="1" applyBorder="1"/>
    <xf numFmtId="0" fontId="25" fillId="0" borderId="14" xfId="0" applyFont="1" applyBorder="1"/>
    <xf numFmtId="3" fontId="25" fillId="0" borderId="21" xfId="0" applyNumberFormat="1" applyFont="1" applyBorder="1"/>
    <xf numFmtId="0" fontId="25" fillId="0" borderId="16" xfId="0" applyFont="1" applyBorder="1"/>
    <xf numFmtId="3" fontId="25" fillId="0" borderId="22" xfId="0" applyNumberFormat="1" applyFont="1" applyBorder="1"/>
    <xf numFmtId="0" fontId="25" fillId="0" borderId="18" xfId="0" applyFont="1" applyBorder="1"/>
    <xf numFmtId="0" fontId="25" fillId="0" borderId="19" xfId="0" applyFont="1" applyBorder="1" applyAlignment="1">
      <alignment vertical="center"/>
    </xf>
    <xf numFmtId="3" fontId="25" fillId="0" borderId="19" xfId="0" applyNumberFormat="1" applyFont="1" applyBorder="1"/>
    <xf numFmtId="3" fontId="25" fillId="0" borderId="20" xfId="0" applyNumberFormat="1" applyFont="1" applyBorder="1"/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1" fillId="2" borderId="0" xfId="0" applyFont="1" applyFill="1" applyAlignment="1">
      <alignment horizontal="center" wrapText="1"/>
    </xf>
    <xf numFmtId="0" fontId="6" fillId="5" borderId="0" xfId="0" applyFont="1" applyFill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left" vertical="center" wrapText="1"/>
    </xf>
    <xf numFmtId="1" fontId="6" fillId="0" borderId="0" xfId="0" applyNumberFormat="1" applyFont="1" applyAlignment="1">
      <alignment horizontal="left" wrapText="1"/>
    </xf>
    <xf numFmtId="0" fontId="6" fillId="5" borderId="0" xfId="0" applyFont="1" applyFill="1" applyAlignment="1" applyProtection="1">
      <alignment horizontal="left" wrapText="1"/>
      <protection locked="0"/>
    </xf>
    <xf numFmtId="0" fontId="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1" fontId="10" fillId="0" borderId="16" xfId="0" applyNumberFormat="1" applyFont="1" applyBorder="1" applyAlignment="1">
      <alignment horizontal="left" vertical="center" wrapText="1"/>
    </xf>
    <xf numFmtId="1" fontId="10" fillId="0" borderId="14" xfId="0" applyNumberFormat="1" applyFont="1" applyBorder="1" applyAlignment="1">
      <alignment horizontal="left" vertical="center" wrapText="1"/>
    </xf>
    <xf numFmtId="1" fontId="10" fillId="0" borderId="17" xfId="0" applyNumberFormat="1" applyFont="1" applyBorder="1" applyAlignment="1">
      <alignment horizontal="left" vertical="center" wrapText="1"/>
    </xf>
    <xf numFmtId="1" fontId="10" fillId="0" borderId="15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3" fillId="5" borderId="2" xfId="4" applyFont="1" applyFill="1" applyBorder="1" applyAlignment="1">
      <alignment horizontal="left" vertical="center" wrapText="1"/>
    </xf>
    <xf numFmtId="0" fontId="3" fillId="5" borderId="1" xfId="4" applyFont="1" applyFill="1" applyBorder="1" applyAlignment="1">
      <alignment horizontal="left" vertical="center" wrapText="1"/>
    </xf>
    <xf numFmtId="4" fontId="3" fillId="5" borderId="1" xfId="4" applyNumberFormat="1" applyFont="1" applyFill="1" applyBorder="1" applyAlignment="1">
      <alignment horizontal="center" vertical="center"/>
    </xf>
    <xf numFmtId="4" fontId="3" fillId="5" borderId="3" xfId="4" applyNumberFormat="1" applyFont="1" applyFill="1" applyBorder="1" applyAlignment="1">
      <alignment horizontal="center" vertical="center"/>
    </xf>
    <xf numFmtId="0" fontId="3" fillId="5" borderId="1" xfId="4" applyFont="1" applyFill="1" applyBorder="1" applyAlignment="1">
      <alignment horizontal="left" vertical="center"/>
    </xf>
    <xf numFmtId="3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12" fillId="0" borderId="16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horizontal="left" vertical="center" wrapText="1"/>
    </xf>
    <xf numFmtId="4" fontId="12" fillId="0" borderId="15" xfId="0" applyNumberFormat="1" applyFont="1" applyBorder="1" applyAlignment="1">
      <alignment horizontal="right" vertical="center" wrapText="1"/>
    </xf>
    <xf numFmtId="4" fontId="12" fillId="0" borderId="21" xfId="0" applyNumberFormat="1" applyFont="1" applyBorder="1" applyAlignment="1">
      <alignment horizontal="right" vertical="center" wrapText="1"/>
    </xf>
    <xf numFmtId="0" fontId="12" fillId="0" borderId="18" xfId="0" applyFont="1" applyBorder="1" applyAlignment="1">
      <alignment vertical="center"/>
    </xf>
    <xf numFmtId="0" fontId="22" fillId="0" borderId="19" xfId="0" applyFont="1" applyBorder="1" applyAlignment="1">
      <alignment horizontal="left" vertical="center" wrapText="1"/>
    </xf>
    <xf numFmtId="0" fontId="22" fillId="0" borderId="15" xfId="0" applyFont="1" applyBorder="1" applyAlignment="1">
      <alignment vertical="center" wrapText="1"/>
    </xf>
  </cellXfs>
  <cellStyles count="5">
    <cellStyle name="Čárka" xfId="2" builtinId="3"/>
    <cellStyle name="Normální" xfId="0" builtinId="0"/>
    <cellStyle name="normální 2" xfId="1" xr:uid="{00000000-0005-0000-0000-000002000000}"/>
    <cellStyle name="normální 2 2" xfId="3" xr:uid="{00000000-0005-0000-0000-000003000000}"/>
    <cellStyle name="Normální 2 3" xfId="4" xr:uid="{50F4736B-DF06-4BE4-89F1-13B66A429CBD}"/>
  </cellStyles>
  <dxfs count="0"/>
  <tableStyles count="0" defaultTableStyle="TableStyleMedium9" defaultPivotStyle="PivotStyleLight16"/>
  <colors>
    <mruColors>
      <color rgb="FFFFFF99"/>
      <color rgb="FFFFFFD1"/>
      <color rgb="FFE7F6FF"/>
      <color rgb="FFFEF9F4"/>
      <color rgb="FFE9FDEE"/>
      <color rgb="FFE5FFF2"/>
      <color rgb="FF99FFCC"/>
      <color rgb="FFDCD6E6"/>
      <color rgb="FFFCE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B9992-BBE3-4A06-ACBD-E9EEA9A6DCE1}">
  <dimension ref="A1:J27"/>
  <sheetViews>
    <sheetView workbookViewId="0">
      <selection activeCell="B19" sqref="B19"/>
    </sheetView>
  </sheetViews>
  <sheetFormatPr defaultRowHeight="15" x14ac:dyDescent="0.25"/>
  <cols>
    <col min="1" max="1" width="35.42578125" style="3" customWidth="1"/>
    <col min="2" max="4" width="17.28515625" style="5" customWidth="1"/>
    <col min="6" max="9" width="13.5703125" bestFit="1" customWidth="1"/>
    <col min="259" max="259" width="38.42578125" customWidth="1"/>
    <col min="260" max="260" width="15.140625" customWidth="1"/>
    <col min="261" max="262" width="16.5703125" bestFit="1" customWidth="1"/>
    <col min="515" max="515" width="38.42578125" customWidth="1"/>
    <col min="516" max="516" width="15.140625" customWidth="1"/>
    <col min="517" max="518" width="16.5703125" bestFit="1" customWidth="1"/>
    <col min="771" max="771" width="38.42578125" customWidth="1"/>
    <col min="772" max="772" width="15.140625" customWidth="1"/>
    <col min="773" max="774" width="16.5703125" bestFit="1" customWidth="1"/>
    <col min="1027" max="1027" width="38.42578125" customWidth="1"/>
    <col min="1028" max="1028" width="15.140625" customWidth="1"/>
    <col min="1029" max="1030" width="16.5703125" bestFit="1" customWidth="1"/>
    <col min="1283" max="1283" width="38.42578125" customWidth="1"/>
    <col min="1284" max="1284" width="15.140625" customWidth="1"/>
    <col min="1285" max="1286" width="16.5703125" bestFit="1" customWidth="1"/>
    <col min="1539" max="1539" width="38.42578125" customWidth="1"/>
    <col min="1540" max="1540" width="15.140625" customWidth="1"/>
    <col min="1541" max="1542" width="16.5703125" bestFit="1" customWidth="1"/>
    <col min="1795" max="1795" width="38.42578125" customWidth="1"/>
    <col min="1796" max="1796" width="15.140625" customWidth="1"/>
    <col min="1797" max="1798" width="16.5703125" bestFit="1" customWidth="1"/>
    <col min="2051" max="2051" width="38.42578125" customWidth="1"/>
    <col min="2052" max="2052" width="15.140625" customWidth="1"/>
    <col min="2053" max="2054" width="16.5703125" bestFit="1" customWidth="1"/>
    <col min="2307" max="2307" width="38.42578125" customWidth="1"/>
    <col min="2308" max="2308" width="15.140625" customWidth="1"/>
    <col min="2309" max="2310" width="16.5703125" bestFit="1" customWidth="1"/>
    <col min="2563" max="2563" width="38.42578125" customWidth="1"/>
    <col min="2564" max="2564" width="15.140625" customWidth="1"/>
    <col min="2565" max="2566" width="16.5703125" bestFit="1" customWidth="1"/>
    <col min="2819" max="2819" width="38.42578125" customWidth="1"/>
    <col min="2820" max="2820" width="15.140625" customWidth="1"/>
    <col min="2821" max="2822" width="16.5703125" bestFit="1" customWidth="1"/>
    <col min="3075" max="3075" width="38.42578125" customWidth="1"/>
    <col min="3076" max="3076" width="15.140625" customWidth="1"/>
    <col min="3077" max="3078" width="16.5703125" bestFit="1" customWidth="1"/>
    <col min="3331" max="3331" width="38.42578125" customWidth="1"/>
    <col min="3332" max="3332" width="15.140625" customWidth="1"/>
    <col min="3333" max="3334" width="16.5703125" bestFit="1" customWidth="1"/>
    <col min="3587" max="3587" width="38.42578125" customWidth="1"/>
    <col min="3588" max="3588" width="15.140625" customWidth="1"/>
    <col min="3589" max="3590" width="16.5703125" bestFit="1" customWidth="1"/>
    <col min="3843" max="3843" width="38.42578125" customWidth="1"/>
    <col min="3844" max="3844" width="15.140625" customWidth="1"/>
    <col min="3845" max="3846" width="16.5703125" bestFit="1" customWidth="1"/>
    <col min="4099" max="4099" width="38.42578125" customWidth="1"/>
    <col min="4100" max="4100" width="15.140625" customWidth="1"/>
    <col min="4101" max="4102" width="16.5703125" bestFit="1" customWidth="1"/>
    <col min="4355" max="4355" width="38.42578125" customWidth="1"/>
    <col min="4356" max="4356" width="15.140625" customWidth="1"/>
    <col min="4357" max="4358" width="16.5703125" bestFit="1" customWidth="1"/>
    <col min="4611" max="4611" width="38.42578125" customWidth="1"/>
    <col min="4612" max="4612" width="15.140625" customWidth="1"/>
    <col min="4613" max="4614" width="16.5703125" bestFit="1" customWidth="1"/>
    <col min="4867" max="4867" width="38.42578125" customWidth="1"/>
    <col min="4868" max="4868" width="15.140625" customWidth="1"/>
    <col min="4869" max="4870" width="16.5703125" bestFit="1" customWidth="1"/>
    <col min="5123" max="5123" width="38.42578125" customWidth="1"/>
    <col min="5124" max="5124" width="15.140625" customWidth="1"/>
    <col min="5125" max="5126" width="16.5703125" bestFit="1" customWidth="1"/>
    <col min="5379" max="5379" width="38.42578125" customWidth="1"/>
    <col min="5380" max="5380" width="15.140625" customWidth="1"/>
    <col min="5381" max="5382" width="16.5703125" bestFit="1" customWidth="1"/>
    <col min="5635" max="5635" width="38.42578125" customWidth="1"/>
    <col min="5636" max="5636" width="15.140625" customWidth="1"/>
    <col min="5637" max="5638" width="16.5703125" bestFit="1" customWidth="1"/>
    <col min="5891" max="5891" width="38.42578125" customWidth="1"/>
    <col min="5892" max="5892" width="15.140625" customWidth="1"/>
    <col min="5893" max="5894" width="16.5703125" bestFit="1" customWidth="1"/>
    <col min="6147" max="6147" width="38.42578125" customWidth="1"/>
    <col min="6148" max="6148" width="15.140625" customWidth="1"/>
    <col min="6149" max="6150" width="16.5703125" bestFit="1" customWidth="1"/>
    <col min="6403" max="6403" width="38.42578125" customWidth="1"/>
    <col min="6404" max="6404" width="15.140625" customWidth="1"/>
    <col min="6405" max="6406" width="16.5703125" bestFit="1" customWidth="1"/>
    <col min="6659" max="6659" width="38.42578125" customWidth="1"/>
    <col min="6660" max="6660" width="15.140625" customWidth="1"/>
    <col min="6661" max="6662" width="16.5703125" bestFit="1" customWidth="1"/>
    <col min="6915" max="6915" width="38.42578125" customWidth="1"/>
    <col min="6916" max="6916" width="15.140625" customWidth="1"/>
    <col min="6917" max="6918" width="16.5703125" bestFit="1" customWidth="1"/>
    <col min="7171" max="7171" width="38.42578125" customWidth="1"/>
    <col min="7172" max="7172" width="15.140625" customWidth="1"/>
    <col min="7173" max="7174" width="16.5703125" bestFit="1" customWidth="1"/>
    <col min="7427" max="7427" width="38.42578125" customWidth="1"/>
    <col min="7428" max="7428" width="15.140625" customWidth="1"/>
    <col min="7429" max="7430" width="16.5703125" bestFit="1" customWidth="1"/>
    <col min="7683" max="7683" width="38.42578125" customWidth="1"/>
    <col min="7684" max="7684" width="15.140625" customWidth="1"/>
    <col min="7685" max="7686" width="16.5703125" bestFit="1" customWidth="1"/>
    <col min="7939" max="7939" width="38.42578125" customWidth="1"/>
    <col min="7940" max="7940" width="15.140625" customWidth="1"/>
    <col min="7941" max="7942" width="16.5703125" bestFit="1" customWidth="1"/>
    <col min="8195" max="8195" width="38.42578125" customWidth="1"/>
    <col min="8196" max="8196" width="15.140625" customWidth="1"/>
    <col min="8197" max="8198" width="16.5703125" bestFit="1" customWidth="1"/>
    <col min="8451" max="8451" width="38.42578125" customWidth="1"/>
    <col min="8452" max="8452" width="15.140625" customWidth="1"/>
    <col min="8453" max="8454" width="16.5703125" bestFit="1" customWidth="1"/>
    <col min="8707" max="8707" width="38.42578125" customWidth="1"/>
    <col min="8708" max="8708" width="15.140625" customWidth="1"/>
    <col min="8709" max="8710" width="16.5703125" bestFit="1" customWidth="1"/>
    <col min="8963" max="8963" width="38.42578125" customWidth="1"/>
    <col min="8964" max="8964" width="15.140625" customWidth="1"/>
    <col min="8965" max="8966" width="16.5703125" bestFit="1" customWidth="1"/>
    <col min="9219" max="9219" width="38.42578125" customWidth="1"/>
    <col min="9220" max="9220" width="15.140625" customWidth="1"/>
    <col min="9221" max="9222" width="16.5703125" bestFit="1" customWidth="1"/>
    <col min="9475" max="9475" width="38.42578125" customWidth="1"/>
    <col min="9476" max="9476" width="15.140625" customWidth="1"/>
    <col min="9477" max="9478" width="16.5703125" bestFit="1" customWidth="1"/>
    <col min="9731" max="9731" width="38.42578125" customWidth="1"/>
    <col min="9732" max="9732" width="15.140625" customWidth="1"/>
    <col min="9733" max="9734" width="16.5703125" bestFit="1" customWidth="1"/>
    <col min="9987" max="9987" width="38.42578125" customWidth="1"/>
    <col min="9988" max="9988" width="15.140625" customWidth="1"/>
    <col min="9989" max="9990" width="16.5703125" bestFit="1" customWidth="1"/>
    <col min="10243" max="10243" width="38.42578125" customWidth="1"/>
    <col min="10244" max="10244" width="15.140625" customWidth="1"/>
    <col min="10245" max="10246" width="16.5703125" bestFit="1" customWidth="1"/>
    <col min="10499" max="10499" width="38.42578125" customWidth="1"/>
    <col min="10500" max="10500" width="15.140625" customWidth="1"/>
    <col min="10501" max="10502" width="16.5703125" bestFit="1" customWidth="1"/>
    <col min="10755" max="10755" width="38.42578125" customWidth="1"/>
    <col min="10756" max="10756" width="15.140625" customWidth="1"/>
    <col min="10757" max="10758" width="16.5703125" bestFit="1" customWidth="1"/>
    <col min="11011" max="11011" width="38.42578125" customWidth="1"/>
    <col min="11012" max="11012" width="15.140625" customWidth="1"/>
    <col min="11013" max="11014" width="16.5703125" bestFit="1" customWidth="1"/>
    <col min="11267" max="11267" width="38.42578125" customWidth="1"/>
    <col min="11268" max="11268" width="15.140625" customWidth="1"/>
    <col min="11269" max="11270" width="16.5703125" bestFit="1" customWidth="1"/>
    <col min="11523" max="11523" width="38.42578125" customWidth="1"/>
    <col min="11524" max="11524" width="15.140625" customWidth="1"/>
    <col min="11525" max="11526" width="16.5703125" bestFit="1" customWidth="1"/>
    <col min="11779" max="11779" width="38.42578125" customWidth="1"/>
    <col min="11780" max="11780" width="15.140625" customWidth="1"/>
    <col min="11781" max="11782" width="16.5703125" bestFit="1" customWidth="1"/>
    <col min="12035" max="12035" width="38.42578125" customWidth="1"/>
    <col min="12036" max="12036" width="15.140625" customWidth="1"/>
    <col min="12037" max="12038" width="16.5703125" bestFit="1" customWidth="1"/>
    <col min="12291" max="12291" width="38.42578125" customWidth="1"/>
    <col min="12292" max="12292" width="15.140625" customWidth="1"/>
    <col min="12293" max="12294" width="16.5703125" bestFit="1" customWidth="1"/>
    <col min="12547" max="12547" width="38.42578125" customWidth="1"/>
    <col min="12548" max="12548" width="15.140625" customWidth="1"/>
    <col min="12549" max="12550" width="16.5703125" bestFit="1" customWidth="1"/>
    <col min="12803" max="12803" width="38.42578125" customWidth="1"/>
    <col min="12804" max="12804" width="15.140625" customWidth="1"/>
    <col min="12805" max="12806" width="16.5703125" bestFit="1" customWidth="1"/>
    <col min="13059" max="13059" width="38.42578125" customWidth="1"/>
    <col min="13060" max="13060" width="15.140625" customWidth="1"/>
    <col min="13061" max="13062" width="16.5703125" bestFit="1" customWidth="1"/>
    <col min="13315" max="13315" width="38.42578125" customWidth="1"/>
    <col min="13316" max="13316" width="15.140625" customWidth="1"/>
    <col min="13317" max="13318" width="16.5703125" bestFit="1" customWidth="1"/>
    <col min="13571" max="13571" width="38.42578125" customWidth="1"/>
    <col min="13572" max="13572" width="15.140625" customWidth="1"/>
    <col min="13573" max="13574" width="16.5703125" bestFit="1" customWidth="1"/>
    <col min="13827" max="13827" width="38.42578125" customWidth="1"/>
    <col min="13828" max="13828" width="15.140625" customWidth="1"/>
    <col min="13829" max="13830" width="16.5703125" bestFit="1" customWidth="1"/>
    <col min="14083" max="14083" width="38.42578125" customWidth="1"/>
    <col min="14084" max="14084" width="15.140625" customWidth="1"/>
    <col min="14085" max="14086" width="16.5703125" bestFit="1" customWidth="1"/>
    <col min="14339" max="14339" width="38.42578125" customWidth="1"/>
    <col min="14340" max="14340" width="15.140625" customWidth="1"/>
    <col min="14341" max="14342" width="16.5703125" bestFit="1" customWidth="1"/>
    <col min="14595" max="14595" width="38.42578125" customWidth="1"/>
    <col min="14596" max="14596" width="15.140625" customWidth="1"/>
    <col min="14597" max="14598" width="16.5703125" bestFit="1" customWidth="1"/>
    <col min="14851" max="14851" width="38.42578125" customWidth="1"/>
    <col min="14852" max="14852" width="15.140625" customWidth="1"/>
    <col min="14853" max="14854" width="16.5703125" bestFit="1" customWidth="1"/>
    <col min="15107" max="15107" width="38.42578125" customWidth="1"/>
    <col min="15108" max="15108" width="15.140625" customWidth="1"/>
    <col min="15109" max="15110" width="16.5703125" bestFit="1" customWidth="1"/>
    <col min="15363" max="15363" width="38.42578125" customWidth="1"/>
    <col min="15364" max="15364" width="15.140625" customWidth="1"/>
    <col min="15365" max="15366" width="16.5703125" bestFit="1" customWidth="1"/>
    <col min="15619" max="15619" width="38.42578125" customWidth="1"/>
    <col min="15620" max="15620" width="15.140625" customWidth="1"/>
    <col min="15621" max="15622" width="16.5703125" bestFit="1" customWidth="1"/>
    <col min="15875" max="15875" width="38.42578125" customWidth="1"/>
    <col min="15876" max="15876" width="15.140625" customWidth="1"/>
    <col min="15877" max="15878" width="16.5703125" bestFit="1" customWidth="1"/>
    <col min="16131" max="16131" width="38.42578125" customWidth="1"/>
    <col min="16132" max="16132" width="15.140625" customWidth="1"/>
    <col min="16133" max="16134" width="16.5703125" bestFit="1" customWidth="1"/>
  </cols>
  <sheetData>
    <row r="1" spans="1:10" s="3" customFormat="1" x14ac:dyDescent="0.25">
      <c r="C1" s="300" t="s">
        <v>414</v>
      </c>
      <c r="D1" s="300"/>
      <c r="F1" s="5"/>
      <c r="G1" s="5"/>
      <c r="H1" s="5"/>
      <c r="I1" s="5"/>
      <c r="J1" s="5"/>
    </row>
    <row r="2" spans="1:10" s="3" customFormat="1" ht="54" customHeight="1" x14ac:dyDescent="0.25">
      <c r="F2" s="5"/>
      <c r="G2" s="5"/>
      <c r="H2" s="5"/>
      <c r="I2" s="5"/>
      <c r="J2" s="5"/>
    </row>
    <row r="3" spans="1:10" s="3" customFormat="1" ht="44.25" customHeight="1" x14ac:dyDescent="0.3">
      <c r="A3" s="301" t="s">
        <v>813</v>
      </c>
      <c r="B3" s="301"/>
      <c r="C3" s="301"/>
      <c r="D3" s="301"/>
      <c r="F3" s="5"/>
      <c r="G3" s="5"/>
      <c r="H3" s="5"/>
      <c r="I3" s="5"/>
      <c r="J3" s="5"/>
    </row>
    <row r="4" spans="1:10" s="3" customFormat="1" ht="23.25" customHeight="1" x14ac:dyDescent="0.3">
      <c r="A4" s="1"/>
      <c r="B4" s="1"/>
      <c r="C4" s="1"/>
      <c r="D4" s="1"/>
      <c r="F4" s="5"/>
      <c r="G4" s="5"/>
      <c r="H4" s="5"/>
      <c r="I4" s="5"/>
      <c r="J4" s="5"/>
    </row>
    <row r="5" spans="1:10" s="3" customFormat="1" x14ac:dyDescent="0.25">
      <c r="A5" s="300" t="s">
        <v>1</v>
      </c>
      <c r="B5" s="300"/>
      <c r="C5" s="300"/>
      <c r="D5" s="300"/>
      <c r="F5" s="5"/>
      <c r="G5" s="5"/>
      <c r="H5" s="5"/>
      <c r="I5" s="5"/>
      <c r="J5" s="5"/>
    </row>
    <row r="6" spans="1:10" s="3" customFormat="1" ht="28.5" customHeight="1" thickBot="1" x14ac:dyDescent="0.3">
      <c r="F6" s="5"/>
      <c r="G6" s="5"/>
      <c r="H6" s="5"/>
      <c r="I6" s="5"/>
      <c r="J6" s="5"/>
    </row>
    <row r="7" spans="1:10" s="3" customFormat="1" ht="40.5" customHeight="1" thickBot="1" x14ac:dyDescent="0.3">
      <c r="A7" s="10" t="s">
        <v>2</v>
      </c>
      <c r="B7" s="11" t="s">
        <v>3</v>
      </c>
      <c r="C7" s="11" t="s">
        <v>4</v>
      </c>
      <c r="D7" s="12" t="s">
        <v>5</v>
      </c>
      <c r="F7" s="5"/>
      <c r="G7" s="5"/>
      <c r="H7" s="5"/>
      <c r="I7" s="5"/>
      <c r="J7" s="5"/>
    </row>
    <row r="8" spans="1:10" s="3" customFormat="1" ht="18.75" customHeight="1" x14ac:dyDescent="0.25">
      <c r="A8" s="13" t="s">
        <v>12</v>
      </c>
      <c r="B8" s="56">
        <f>SUM(B10:B19)</f>
        <v>246231.49</v>
      </c>
      <c r="C8" s="56">
        <f>SUM(C10:C19)</f>
        <v>225475.12</v>
      </c>
      <c r="D8" s="57">
        <f>SUM(D10:D19)</f>
        <v>203852.55</v>
      </c>
      <c r="F8" s="48"/>
      <c r="G8" s="48"/>
      <c r="H8" s="48"/>
      <c r="I8" s="48"/>
      <c r="J8" s="5"/>
    </row>
    <row r="9" spans="1:10" s="3" customFormat="1" ht="15" customHeight="1" x14ac:dyDescent="0.25">
      <c r="A9" s="14" t="s">
        <v>7</v>
      </c>
      <c r="B9" s="58"/>
      <c r="C9" s="58"/>
      <c r="D9" s="59"/>
      <c r="F9" s="49"/>
      <c r="G9" s="49"/>
      <c r="H9" s="48"/>
      <c r="I9" s="48"/>
      <c r="J9" s="5"/>
    </row>
    <row r="10" spans="1:10" s="3" customFormat="1" ht="20.100000000000001" customHeight="1" x14ac:dyDescent="0.25">
      <c r="A10" s="14" t="s">
        <v>8</v>
      </c>
      <c r="B10" s="58">
        <v>4765.4799999999996</v>
      </c>
      <c r="C10" s="60">
        <v>4734</v>
      </c>
      <c r="D10" s="61">
        <v>4734</v>
      </c>
      <c r="F10" s="49"/>
      <c r="G10" s="49"/>
      <c r="H10" s="48"/>
      <c r="I10" s="48"/>
      <c r="J10" s="5"/>
    </row>
    <row r="11" spans="1:10" s="3" customFormat="1" ht="20.100000000000001" customHeight="1" x14ac:dyDescent="0.25">
      <c r="A11" s="14" t="s">
        <v>14</v>
      </c>
      <c r="B11" s="58">
        <v>15668.16</v>
      </c>
      <c r="C11" s="60">
        <v>15634</v>
      </c>
      <c r="D11" s="61">
        <v>14707.23</v>
      </c>
      <c r="F11" s="49"/>
      <c r="G11" s="49"/>
      <c r="H11" s="48"/>
      <c r="I11" s="48"/>
      <c r="J11" s="5"/>
    </row>
    <row r="12" spans="1:10" s="3" customFormat="1" ht="20.100000000000001" customHeight="1" x14ac:dyDescent="0.25">
      <c r="A12" s="14" t="s">
        <v>9</v>
      </c>
      <c r="B12" s="58">
        <v>2960.22</v>
      </c>
      <c r="C12" s="60">
        <v>2915</v>
      </c>
      <c r="D12" s="61">
        <v>2751.76</v>
      </c>
      <c r="F12" s="49"/>
      <c r="G12" s="49"/>
      <c r="H12" s="48"/>
      <c r="I12" s="48"/>
      <c r="J12" s="5"/>
    </row>
    <row r="13" spans="1:10" s="3" customFormat="1" ht="20.100000000000001" customHeight="1" x14ac:dyDescent="0.25">
      <c r="A13" s="14" t="s">
        <v>10</v>
      </c>
      <c r="B13" s="58">
        <v>3300.19</v>
      </c>
      <c r="C13" s="60">
        <v>3091</v>
      </c>
      <c r="D13" s="61">
        <v>3074.56</v>
      </c>
      <c r="F13" s="49"/>
      <c r="G13" s="49"/>
      <c r="H13" s="48"/>
      <c r="I13" s="48"/>
      <c r="J13" s="5"/>
    </row>
    <row r="14" spans="1:10" s="3" customFormat="1" ht="20.100000000000001" customHeight="1" x14ac:dyDescent="0.25">
      <c r="A14" s="14" t="s">
        <v>16</v>
      </c>
      <c r="B14" s="58">
        <v>1931.89</v>
      </c>
      <c r="C14" s="60">
        <v>1790</v>
      </c>
      <c r="D14" s="61">
        <v>1750</v>
      </c>
      <c r="F14" s="49"/>
      <c r="G14" s="49"/>
      <c r="H14" s="48"/>
      <c r="I14" s="48"/>
      <c r="J14" s="5"/>
    </row>
    <row r="15" spans="1:10" s="3" customFormat="1" ht="20.100000000000001" customHeight="1" x14ac:dyDescent="0.25">
      <c r="A15" s="14" t="s">
        <v>17</v>
      </c>
      <c r="B15" s="58">
        <v>995.74</v>
      </c>
      <c r="C15" s="58">
        <v>995</v>
      </c>
      <c r="D15" s="61">
        <v>960.06</v>
      </c>
      <c r="F15" s="49"/>
      <c r="G15" s="49"/>
      <c r="H15" s="48"/>
      <c r="I15" s="48"/>
      <c r="J15" s="5"/>
    </row>
    <row r="16" spans="1:10" s="3" customFormat="1" ht="20.100000000000001" customHeight="1" x14ac:dyDescent="0.25">
      <c r="A16" s="14" t="s">
        <v>18</v>
      </c>
      <c r="B16" s="60">
        <v>21438.52</v>
      </c>
      <c r="C16" s="60">
        <v>21365.4</v>
      </c>
      <c r="D16" s="61">
        <v>20579.62</v>
      </c>
      <c r="E16" s="51"/>
      <c r="F16" s="49"/>
      <c r="G16" s="49"/>
      <c r="H16" s="48"/>
      <c r="I16" s="48"/>
      <c r="J16" s="5"/>
    </row>
    <row r="17" spans="1:10" s="3" customFormat="1" ht="20.100000000000001" customHeight="1" x14ac:dyDescent="0.25">
      <c r="A17" s="14" t="s">
        <v>11</v>
      </c>
      <c r="B17" s="58">
        <v>56136.51</v>
      </c>
      <c r="C17" s="60">
        <v>48424</v>
      </c>
      <c r="D17" s="61">
        <v>47519.62</v>
      </c>
      <c r="F17" s="49"/>
      <c r="G17" s="49"/>
      <c r="H17" s="48"/>
      <c r="I17" s="48"/>
      <c r="J17" s="5"/>
    </row>
    <row r="18" spans="1:10" s="3" customFormat="1" ht="20.100000000000001" customHeight="1" x14ac:dyDescent="0.25">
      <c r="A18" s="14" t="s">
        <v>15</v>
      </c>
      <c r="B18" s="58">
        <v>108618.75</v>
      </c>
      <c r="C18" s="60">
        <v>96384.72</v>
      </c>
      <c r="D18" s="61">
        <v>77646.81</v>
      </c>
      <c r="F18" s="49"/>
      <c r="G18" s="49"/>
      <c r="H18" s="48"/>
      <c r="I18" s="48"/>
      <c r="J18" s="5"/>
    </row>
    <row r="19" spans="1:10" s="3" customFormat="1" ht="20.100000000000001" customHeight="1" thickBot="1" x14ac:dyDescent="0.3">
      <c r="A19" s="15" t="s">
        <v>13</v>
      </c>
      <c r="B19" s="62">
        <v>30416.03</v>
      </c>
      <c r="C19" s="63">
        <v>30142</v>
      </c>
      <c r="D19" s="64">
        <v>30128.89</v>
      </c>
      <c r="F19" s="49"/>
      <c r="G19" s="49"/>
      <c r="H19" s="48"/>
      <c r="I19" s="48"/>
      <c r="J19" s="5"/>
    </row>
    <row r="20" spans="1:10" s="52" customFormat="1" ht="20.100000000000001" customHeight="1" thickBot="1" x14ac:dyDescent="0.3">
      <c r="A20" s="17" t="s">
        <v>417</v>
      </c>
      <c r="B20" s="65">
        <v>55335.08</v>
      </c>
      <c r="C20" s="65">
        <v>55292.55</v>
      </c>
      <c r="D20" s="66">
        <v>55292.55</v>
      </c>
      <c r="F20" s="53"/>
      <c r="G20" s="53"/>
      <c r="H20" s="54"/>
      <c r="I20" s="54"/>
      <c r="J20" s="55"/>
    </row>
    <row r="21" spans="1:10" s="3" customFormat="1" ht="20.100000000000001" customHeight="1" thickBot="1" x14ac:dyDescent="0.3">
      <c r="A21" s="16" t="s">
        <v>6</v>
      </c>
      <c r="B21" s="67">
        <f>SUM(B10:B20)</f>
        <v>301566.57</v>
      </c>
      <c r="C21" s="67">
        <f t="shared" ref="C21:D21" si="0">SUM(C10:C20)</f>
        <v>280767.67</v>
      </c>
      <c r="D21" s="68">
        <f t="shared" si="0"/>
        <v>259145.09999999998</v>
      </c>
      <c r="F21" s="49"/>
      <c r="G21" s="49"/>
      <c r="H21" s="48"/>
      <c r="I21" s="48"/>
      <c r="J21" s="5"/>
    </row>
    <row r="22" spans="1:10" x14ac:dyDescent="0.25">
      <c r="F22" s="50"/>
      <c r="G22" s="50"/>
      <c r="H22" s="50"/>
      <c r="I22" s="50"/>
    </row>
    <row r="23" spans="1:10" x14ac:dyDescent="0.25">
      <c r="A23" s="18"/>
    </row>
    <row r="27" spans="1:10" x14ac:dyDescent="0.25">
      <c r="B27" s="19"/>
    </row>
  </sheetData>
  <mergeCells count="3">
    <mergeCell ref="C1:D1"/>
    <mergeCell ref="A3:D3"/>
    <mergeCell ref="A5:D5"/>
  </mergeCells>
  <printOptions horizontalCentered="1"/>
  <pageMargins left="0.70866141732283472" right="0.70866141732283472" top="1.1811023622047245" bottom="0.78740157480314965" header="0.31496062992125984" footer="0.31496062992125984"/>
  <pageSetup paperSize="9" scale="98" orientation="portrait" r:id="rId1"/>
  <headerFooter>
    <oddFooter>&amp;CStránka &amp;P&amp;RTab. č.10 Krajské dotační programy - sumář</oddFooter>
  </headerFooter>
  <ignoredErrors>
    <ignoredError sqref="B8:D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B1B7-CB66-4850-B956-4CCB3CDC6432}">
  <sheetPr>
    <pageSetUpPr fitToPage="1"/>
  </sheetPr>
  <dimension ref="A1:G439"/>
  <sheetViews>
    <sheetView topLeftCell="A91" workbookViewId="0">
      <selection activeCell="I107" sqref="I107"/>
    </sheetView>
  </sheetViews>
  <sheetFormatPr defaultColWidth="9.28515625" defaultRowHeight="12.75" x14ac:dyDescent="0.25"/>
  <cols>
    <col min="1" max="1" width="14.42578125" style="9" customWidth="1"/>
    <col min="2" max="2" width="24.42578125" style="2" customWidth="1"/>
    <col min="3" max="3" width="37.42578125" style="2" customWidth="1"/>
    <col min="4" max="4" width="17.28515625" style="39" customWidth="1"/>
    <col min="5" max="5" width="16.42578125" style="39" customWidth="1"/>
    <col min="6" max="6" width="11.5703125" style="39" bestFit="1" customWidth="1"/>
    <col min="7" max="7" width="12.5703125" style="2" bestFit="1" customWidth="1"/>
    <col min="8" max="256" width="9.28515625" style="2"/>
    <col min="257" max="257" width="14.42578125" style="2" customWidth="1"/>
    <col min="258" max="258" width="24.42578125" style="2" customWidth="1"/>
    <col min="259" max="259" width="37.42578125" style="2" customWidth="1"/>
    <col min="260" max="260" width="17.28515625" style="2" customWidth="1"/>
    <col min="261" max="261" width="16.42578125" style="2" customWidth="1"/>
    <col min="262" max="262" width="11.5703125" style="2" bestFit="1" customWidth="1"/>
    <col min="263" max="263" width="12.5703125" style="2" bestFit="1" customWidth="1"/>
    <col min="264" max="512" width="9.28515625" style="2"/>
    <col min="513" max="513" width="14.42578125" style="2" customWidth="1"/>
    <col min="514" max="514" width="24.42578125" style="2" customWidth="1"/>
    <col min="515" max="515" width="37.42578125" style="2" customWidth="1"/>
    <col min="516" max="516" width="17.28515625" style="2" customWidth="1"/>
    <col min="517" max="517" width="16.42578125" style="2" customWidth="1"/>
    <col min="518" max="518" width="11.5703125" style="2" bestFit="1" customWidth="1"/>
    <col min="519" max="519" width="12.5703125" style="2" bestFit="1" customWidth="1"/>
    <col min="520" max="768" width="9.28515625" style="2"/>
    <col min="769" max="769" width="14.42578125" style="2" customWidth="1"/>
    <col min="770" max="770" width="24.42578125" style="2" customWidth="1"/>
    <col min="771" max="771" width="37.42578125" style="2" customWidth="1"/>
    <col min="772" max="772" width="17.28515625" style="2" customWidth="1"/>
    <col min="773" max="773" width="16.42578125" style="2" customWidth="1"/>
    <col min="774" max="774" width="11.5703125" style="2" bestFit="1" customWidth="1"/>
    <col min="775" max="775" width="12.5703125" style="2" bestFit="1" customWidth="1"/>
    <col min="776" max="1024" width="9.28515625" style="2"/>
    <col min="1025" max="1025" width="14.42578125" style="2" customWidth="1"/>
    <col min="1026" max="1026" width="24.42578125" style="2" customWidth="1"/>
    <col min="1027" max="1027" width="37.42578125" style="2" customWidth="1"/>
    <col min="1028" max="1028" width="17.28515625" style="2" customWidth="1"/>
    <col min="1029" max="1029" width="16.42578125" style="2" customWidth="1"/>
    <col min="1030" max="1030" width="11.5703125" style="2" bestFit="1" customWidth="1"/>
    <col min="1031" max="1031" width="12.5703125" style="2" bestFit="1" customWidth="1"/>
    <col min="1032" max="1280" width="9.28515625" style="2"/>
    <col min="1281" max="1281" width="14.42578125" style="2" customWidth="1"/>
    <col min="1282" max="1282" width="24.42578125" style="2" customWidth="1"/>
    <col min="1283" max="1283" width="37.42578125" style="2" customWidth="1"/>
    <col min="1284" max="1284" width="17.28515625" style="2" customWidth="1"/>
    <col min="1285" max="1285" width="16.42578125" style="2" customWidth="1"/>
    <col min="1286" max="1286" width="11.5703125" style="2" bestFit="1" customWidth="1"/>
    <col min="1287" max="1287" width="12.5703125" style="2" bestFit="1" customWidth="1"/>
    <col min="1288" max="1536" width="9.28515625" style="2"/>
    <col min="1537" max="1537" width="14.42578125" style="2" customWidth="1"/>
    <col min="1538" max="1538" width="24.42578125" style="2" customWidth="1"/>
    <col min="1539" max="1539" width="37.42578125" style="2" customWidth="1"/>
    <col min="1540" max="1540" width="17.28515625" style="2" customWidth="1"/>
    <col min="1541" max="1541" width="16.42578125" style="2" customWidth="1"/>
    <col min="1542" max="1542" width="11.5703125" style="2" bestFit="1" customWidth="1"/>
    <col min="1543" max="1543" width="12.5703125" style="2" bestFit="1" customWidth="1"/>
    <col min="1544" max="1792" width="9.28515625" style="2"/>
    <col min="1793" max="1793" width="14.42578125" style="2" customWidth="1"/>
    <col min="1794" max="1794" width="24.42578125" style="2" customWidth="1"/>
    <col min="1795" max="1795" width="37.42578125" style="2" customWidth="1"/>
    <col min="1796" max="1796" width="17.28515625" style="2" customWidth="1"/>
    <col min="1797" max="1797" width="16.42578125" style="2" customWidth="1"/>
    <col min="1798" max="1798" width="11.5703125" style="2" bestFit="1" customWidth="1"/>
    <col min="1799" max="1799" width="12.5703125" style="2" bestFit="1" customWidth="1"/>
    <col min="1800" max="2048" width="9.28515625" style="2"/>
    <col min="2049" max="2049" width="14.42578125" style="2" customWidth="1"/>
    <col min="2050" max="2050" width="24.42578125" style="2" customWidth="1"/>
    <col min="2051" max="2051" width="37.42578125" style="2" customWidth="1"/>
    <col min="2052" max="2052" width="17.28515625" style="2" customWidth="1"/>
    <col min="2053" max="2053" width="16.42578125" style="2" customWidth="1"/>
    <col min="2054" max="2054" width="11.5703125" style="2" bestFit="1" customWidth="1"/>
    <col min="2055" max="2055" width="12.5703125" style="2" bestFit="1" customWidth="1"/>
    <col min="2056" max="2304" width="9.28515625" style="2"/>
    <col min="2305" max="2305" width="14.42578125" style="2" customWidth="1"/>
    <col min="2306" max="2306" width="24.42578125" style="2" customWidth="1"/>
    <col min="2307" max="2307" width="37.42578125" style="2" customWidth="1"/>
    <col min="2308" max="2308" width="17.28515625" style="2" customWidth="1"/>
    <col min="2309" max="2309" width="16.42578125" style="2" customWidth="1"/>
    <col min="2310" max="2310" width="11.5703125" style="2" bestFit="1" customWidth="1"/>
    <col min="2311" max="2311" width="12.5703125" style="2" bestFit="1" customWidth="1"/>
    <col min="2312" max="2560" width="9.28515625" style="2"/>
    <col min="2561" max="2561" width="14.42578125" style="2" customWidth="1"/>
    <col min="2562" max="2562" width="24.42578125" style="2" customWidth="1"/>
    <col min="2563" max="2563" width="37.42578125" style="2" customWidth="1"/>
    <col min="2564" max="2564" width="17.28515625" style="2" customWidth="1"/>
    <col min="2565" max="2565" width="16.42578125" style="2" customWidth="1"/>
    <col min="2566" max="2566" width="11.5703125" style="2" bestFit="1" customWidth="1"/>
    <col min="2567" max="2567" width="12.5703125" style="2" bestFit="1" customWidth="1"/>
    <col min="2568" max="2816" width="9.28515625" style="2"/>
    <col min="2817" max="2817" width="14.42578125" style="2" customWidth="1"/>
    <col min="2818" max="2818" width="24.42578125" style="2" customWidth="1"/>
    <col min="2819" max="2819" width="37.42578125" style="2" customWidth="1"/>
    <col min="2820" max="2820" width="17.28515625" style="2" customWidth="1"/>
    <col min="2821" max="2821" width="16.42578125" style="2" customWidth="1"/>
    <col min="2822" max="2822" width="11.5703125" style="2" bestFit="1" customWidth="1"/>
    <col min="2823" max="2823" width="12.5703125" style="2" bestFit="1" customWidth="1"/>
    <col min="2824" max="3072" width="9.28515625" style="2"/>
    <col min="3073" max="3073" width="14.42578125" style="2" customWidth="1"/>
    <col min="3074" max="3074" width="24.42578125" style="2" customWidth="1"/>
    <col min="3075" max="3075" width="37.42578125" style="2" customWidth="1"/>
    <col min="3076" max="3076" width="17.28515625" style="2" customWidth="1"/>
    <col min="3077" max="3077" width="16.42578125" style="2" customWidth="1"/>
    <col min="3078" max="3078" width="11.5703125" style="2" bestFit="1" customWidth="1"/>
    <col min="3079" max="3079" width="12.5703125" style="2" bestFit="1" customWidth="1"/>
    <col min="3080" max="3328" width="9.28515625" style="2"/>
    <col min="3329" max="3329" width="14.42578125" style="2" customWidth="1"/>
    <col min="3330" max="3330" width="24.42578125" style="2" customWidth="1"/>
    <col min="3331" max="3331" width="37.42578125" style="2" customWidth="1"/>
    <col min="3332" max="3332" width="17.28515625" style="2" customWidth="1"/>
    <col min="3333" max="3333" width="16.42578125" style="2" customWidth="1"/>
    <col min="3334" max="3334" width="11.5703125" style="2" bestFit="1" customWidth="1"/>
    <col min="3335" max="3335" width="12.5703125" style="2" bestFit="1" customWidth="1"/>
    <col min="3336" max="3584" width="9.28515625" style="2"/>
    <col min="3585" max="3585" width="14.42578125" style="2" customWidth="1"/>
    <col min="3586" max="3586" width="24.42578125" style="2" customWidth="1"/>
    <col min="3587" max="3587" width="37.42578125" style="2" customWidth="1"/>
    <col min="3588" max="3588" width="17.28515625" style="2" customWidth="1"/>
    <col min="3589" max="3589" width="16.42578125" style="2" customWidth="1"/>
    <col min="3590" max="3590" width="11.5703125" style="2" bestFit="1" customWidth="1"/>
    <col min="3591" max="3591" width="12.5703125" style="2" bestFit="1" customWidth="1"/>
    <col min="3592" max="3840" width="9.28515625" style="2"/>
    <col min="3841" max="3841" width="14.42578125" style="2" customWidth="1"/>
    <col min="3842" max="3842" width="24.42578125" style="2" customWidth="1"/>
    <col min="3843" max="3843" width="37.42578125" style="2" customWidth="1"/>
    <col min="3844" max="3844" width="17.28515625" style="2" customWidth="1"/>
    <col min="3845" max="3845" width="16.42578125" style="2" customWidth="1"/>
    <col min="3846" max="3846" width="11.5703125" style="2" bestFit="1" customWidth="1"/>
    <col min="3847" max="3847" width="12.5703125" style="2" bestFit="1" customWidth="1"/>
    <col min="3848" max="4096" width="9.28515625" style="2"/>
    <col min="4097" max="4097" width="14.42578125" style="2" customWidth="1"/>
    <col min="4098" max="4098" width="24.42578125" style="2" customWidth="1"/>
    <col min="4099" max="4099" width="37.42578125" style="2" customWidth="1"/>
    <col min="4100" max="4100" width="17.28515625" style="2" customWidth="1"/>
    <col min="4101" max="4101" width="16.42578125" style="2" customWidth="1"/>
    <col min="4102" max="4102" width="11.5703125" style="2" bestFit="1" customWidth="1"/>
    <col min="4103" max="4103" width="12.5703125" style="2" bestFit="1" customWidth="1"/>
    <col min="4104" max="4352" width="9.28515625" style="2"/>
    <col min="4353" max="4353" width="14.42578125" style="2" customWidth="1"/>
    <col min="4354" max="4354" width="24.42578125" style="2" customWidth="1"/>
    <col min="4355" max="4355" width="37.42578125" style="2" customWidth="1"/>
    <col min="4356" max="4356" width="17.28515625" style="2" customWidth="1"/>
    <col min="4357" max="4357" width="16.42578125" style="2" customWidth="1"/>
    <col min="4358" max="4358" width="11.5703125" style="2" bestFit="1" customWidth="1"/>
    <col min="4359" max="4359" width="12.5703125" style="2" bestFit="1" customWidth="1"/>
    <col min="4360" max="4608" width="9.28515625" style="2"/>
    <col min="4609" max="4609" width="14.42578125" style="2" customWidth="1"/>
    <col min="4610" max="4610" width="24.42578125" style="2" customWidth="1"/>
    <col min="4611" max="4611" width="37.42578125" style="2" customWidth="1"/>
    <col min="4612" max="4612" width="17.28515625" style="2" customWidth="1"/>
    <col min="4613" max="4613" width="16.42578125" style="2" customWidth="1"/>
    <col min="4614" max="4614" width="11.5703125" style="2" bestFit="1" customWidth="1"/>
    <col min="4615" max="4615" width="12.5703125" style="2" bestFit="1" customWidth="1"/>
    <col min="4616" max="4864" width="9.28515625" style="2"/>
    <col min="4865" max="4865" width="14.42578125" style="2" customWidth="1"/>
    <col min="4866" max="4866" width="24.42578125" style="2" customWidth="1"/>
    <col min="4867" max="4867" width="37.42578125" style="2" customWidth="1"/>
    <col min="4868" max="4868" width="17.28515625" style="2" customWidth="1"/>
    <col min="4869" max="4869" width="16.42578125" style="2" customWidth="1"/>
    <col min="4870" max="4870" width="11.5703125" style="2" bestFit="1" customWidth="1"/>
    <col min="4871" max="4871" width="12.5703125" style="2" bestFit="1" customWidth="1"/>
    <col min="4872" max="5120" width="9.28515625" style="2"/>
    <col min="5121" max="5121" width="14.42578125" style="2" customWidth="1"/>
    <col min="5122" max="5122" width="24.42578125" style="2" customWidth="1"/>
    <col min="5123" max="5123" width="37.42578125" style="2" customWidth="1"/>
    <col min="5124" max="5124" width="17.28515625" style="2" customWidth="1"/>
    <col min="5125" max="5125" width="16.42578125" style="2" customWidth="1"/>
    <col min="5126" max="5126" width="11.5703125" style="2" bestFit="1" customWidth="1"/>
    <col min="5127" max="5127" width="12.5703125" style="2" bestFit="1" customWidth="1"/>
    <col min="5128" max="5376" width="9.28515625" style="2"/>
    <col min="5377" max="5377" width="14.42578125" style="2" customWidth="1"/>
    <col min="5378" max="5378" width="24.42578125" style="2" customWidth="1"/>
    <col min="5379" max="5379" width="37.42578125" style="2" customWidth="1"/>
    <col min="5380" max="5380" width="17.28515625" style="2" customWidth="1"/>
    <col min="5381" max="5381" width="16.42578125" style="2" customWidth="1"/>
    <col min="5382" max="5382" width="11.5703125" style="2" bestFit="1" customWidth="1"/>
    <col min="5383" max="5383" width="12.5703125" style="2" bestFit="1" customWidth="1"/>
    <col min="5384" max="5632" width="9.28515625" style="2"/>
    <col min="5633" max="5633" width="14.42578125" style="2" customWidth="1"/>
    <col min="5634" max="5634" width="24.42578125" style="2" customWidth="1"/>
    <col min="5635" max="5635" width="37.42578125" style="2" customWidth="1"/>
    <col min="5636" max="5636" width="17.28515625" style="2" customWidth="1"/>
    <col min="5637" max="5637" width="16.42578125" style="2" customWidth="1"/>
    <col min="5638" max="5638" width="11.5703125" style="2" bestFit="1" customWidth="1"/>
    <col min="5639" max="5639" width="12.5703125" style="2" bestFit="1" customWidth="1"/>
    <col min="5640" max="5888" width="9.28515625" style="2"/>
    <col min="5889" max="5889" width="14.42578125" style="2" customWidth="1"/>
    <col min="5890" max="5890" width="24.42578125" style="2" customWidth="1"/>
    <col min="5891" max="5891" width="37.42578125" style="2" customWidth="1"/>
    <col min="5892" max="5892" width="17.28515625" style="2" customWidth="1"/>
    <col min="5893" max="5893" width="16.42578125" style="2" customWidth="1"/>
    <col min="5894" max="5894" width="11.5703125" style="2" bestFit="1" customWidth="1"/>
    <col min="5895" max="5895" width="12.5703125" style="2" bestFit="1" customWidth="1"/>
    <col min="5896" max="6144" width="9.28515625" style="2"/>
    <col min="6145" max="6145" width="14.42578125" style="2" customWidth="1"/>
    <col min="6146" max="6146" width="24.42578125" style="2" customWidth="1"/>
    <col min="6147" max="6147" width="37.42578125" style="2" customWidth="1"/>
    <col min="6148" max="6148" width="17.28515625" style="2" customWidth="1"/>
    <col min="6149" max="6149" width="16.42578125" style="2" customWidth="1"/>
    <col min="6150" max="6150" width="11.5703125" style="2" bestFit="1" customWidth="1"/>
    <col min="6151" max="6151" width="12.5703125" style="2" bestFit="1" customWidth="1"/>
    <col min="6152" max="6400" width="9.28515625" style="2"/>
    <col min="6401" max="6401" width="14.42578125" style="2" customWidth="1"/>
    <col min="6402" max="6402" width="24.42578125" style="2" customWidth="1"/>
    <col min="6403" max="6403" width="37.42578125" style="2" customWidth="1"/>
    <col min="6404" max="6404" width="17.28515625" style="2" customWidth="1"/>
    <col min="6405" max="6405" width="16.42578125" style="2" customWidth="1"/>
    <col min="6406" max="6406" width="11.5703125" style="2" bestFit="1" customWidth="1"/>
    <col min="6407" max="6407" width="12.5703125" style="2" bestFit="1" customWidth="1"/>
    <col min="6408" max="6656" width="9.28515625" style="2"/>
    <col min="6657" max="6657" width="14.42578125" style="2" customWidth="1"/>
    <col min="6658" max="6658" width="24.42578125" style="2" customWidth="1"/>
    <col min="6659" max="6659" width="37.42578125" style="2" customWidth="1"/>
    <col min="6660" max="6660" width="17.28515625" style="2" customWidth="1"/>
    <col min="6661" max="6661" width="16.42578125" style="2" customWidth="1"/>
    <col min="6662" max="6662" width="11.5703125" style="2" bestFit="1" customWidth="1"/>
    <col min="6663" max="6663" width="12.5703125" style="2" bestFit="1" customWidth="1"/>
    <col min="6664" max="6912" width="9.28515625" style="2"/>
    <col min="6913" max="6913" width="14.42578125" style="2" customWidth="1"/>
    <col min="6914" max="6914" width="24.42578125" style="2" customWidth="1"/>
    <col min="6915" max="6915" width="37.42578125" style="2" customWidth="1"/>
    <col min="6916" max="6916" width="17.28515625" style="2" customWidth="1"/>
    <col min="6917" max="6917" width="16.42578125" style="2" customWidth="1"/>
    <col min="6918" max="6918" width="11.5703125" style="2" bestFit="1" customWidth="1"/>
    <col min="6919" max="6919" width="12.5703125" style="2" bestFit="1" customWidth="1"/>
    <col min="6920" max="7168" width="9.28515625" style="2"/>
    <col min="7169" max="7169" width="14.42578125" style="2" customWidth="1"/>
    <col min="7170" max="7170" width="24.42578125" style="2" customWidth="1"/>
    <col min="7171" max="7171" width="37.42578125" style="2" customWidth="1"/>
    <col min="7172" max="7172" width="17.28515625" style="2" customWidth="1"/>
    <col min="7173" max="7173" width="16.42578125" style="2" customWidth="1"/>
    <col min="7174" max="7174" width="11.5703125" style="2" bestFit="1" customWidth="1"/>
    <col min="7175" max="7175" width="12.5703125" style="2" bestFit="1" customWidth="1"/>
    <col min="7176" max="7424" width="9.28515625" style="2"/>
    <col min="7425" max="7425" width="14.42578125" style="2" customWidth="1"/>
    <col min="7426" max="7426" width="24.42578125" style="2" customWidth="1"/>
    <col min="7427" max="7427" width="37.42578125" style="2" customWidth="1"/>
    <col min="7428" max="7428" width="17.28515625" style="2" customWidth="1"/>
    <col min="7429" max="7429" width="16.42578125" style="2" customWidth="1"/>
    <col min="7430" max="7430" width="11.5703125" style="2" bestFit="1" customWidth="1"/>
    <col min="7431" max="7431" width="12.5703125" style="2" bestFit="1" customWidth="1"/>
    <col min="7432" max="7680" width="9.28515625" style="2"/>
    <col min="7681" max="7681" width="14.42578125" style="2" customWidth="1"/>
    <col min="7682" max="7682" width="24.42578125" style="2" customWidth="1"/>
    <col min="7683" max="7683" width="37.42578125" style="2" customWidth="1"/>
    <col min="7684" max="7684" width="17.28515625" style="2" customWidth="1"/>
    <col min="7685" max="7685" width="16.42578125" style="2" customWidth="1"/>
    <col min="7686" max="7686" width="11.5703125" style="2" bestFit="1" customWidth="1"/>
    <col min="7687" max="7687" width="12.5703125" style="2" bestFit="1" customWidth="1"/>
    <col min="7688" max="7936" width="9.28515625" style="2"/>
    <col min="7937" max="7937" width="14.42578125" style="2" customWidth="1"/>
    <col min="7938" max="7938" width="24.42578125" style="2" customWidth="1"/>
    <col min="7939" max="7939" width="37.42578125" style="2" customWidth="1"/>
    <col min="7940" max="7940" width="17.28515625" style="2" customWidth="1"/>
    <col min="7941" max="7941" width="16.42578125" style="2" customWidth="1"/>
    <col min="7942" max="7942" width="11.5703125" style="2" bestFit="1" customWidth="1"/>
    <col min="7943" max="7943" width="12.5703125" style="2" bestFit="1" customWidth="1"/>
    <col min="7944" max="8192" width="9.28515625" style="2"/>
    <col min="8193" max="8193" width="14.42578125" style="2" customWidth="1"/>
    <col min="8194" max="8194" width="24.42578125" style="2" customWidth="1"/>
    <col min="8195" max="8195" width="37.42578125" style="2" customWidth="1"/>
    <col min="8196" max="8196" width="17.28515625" style="2" customWidth="1"/>
    <col min="8197" max="8197" width="16.42578125" style="2" customWidth="1"/>
    <col min="8198" max="8198" width="11.5703125" style="2" bestFit="1" customWidth="1"/>
    <col min="8199" max="8199" width="12.5703125" style="2" bestFit="1" customWidth="1"/>
    <col min="8200" max="8448" width="9.28515625" style="2"/>
    <col min="8449" max="8449" width="14.42578125" style="2" customWidth="1"/>
    <col min="8450" max="8450" width="24.42578125" style="2" customWidth="1"/>
    <col min="8451" max="8451" width="37.42578125" style="2" customWidth="1"/>
    <col min="8452" max="8452" width="17.28515625" style="2" customWidth="1"/>
    <col min="8453" max="8453" width="16.42578125" style="2" customWidth="1"/>
    <col min="8454" max="8454" width="11.5703125" style="2" bestFit="1" customWidth="1"/>
    <col min="8455" max="8455" width="12.5703125" style="2" bestFit="1" customWidth="1"/>
    <col min="8456" max="8704" width="9.28515625" style="2"/>
    <col min="8705" max="8705" width="14.42578125" style="2" customWidth="1"/>
    <col min="8706" max="8706" width="24.42578125" style="2" customWidth="1"/>
    <col min="8707" max="8707" width="37.42578125" style="2" customWidth="1"/>
    <col min="8708" max="8708" width="17.28515625" style="2" customWidth="1"/>
    <col min="8709" max="8709" width="16.42578125" style="2" customWidth="1"/>
    <col min="8710" max="8710" width="11.5703125" style="2" bestFit="1" customWidth="1"/>
    <col min="8711" max="8711" width="12.5703125" style="2" bestFit="1" customWidth="1"/>
    <col min="8712" max="8960" width="9.28515625" style="2"/>
    <col min="8961" max="8961" width="14.42578125" style="2" customWidth="1"/>
    <col min="8962" max="8962" width="24.42578125" style="2" customWidth="1"/>
    <col min="8963" max="8963" width="37.42578125" style="2" customWidth="1"/>
    <col min="8964" max="8964" width="17.28515625" style="2" customWidth="1"/>
    <col min="8965" max="8965" width="16.42578125" style="2" customWidth="1"/>
    <col min="8966" max="8966" width="11.5703125" style="2" bestFit="1" customWidth="1"/>
    <col min="8967" max="8967" width="12.5703125" style="2" bestFit="1" customWidth="1"/>
    <col min="8968" max="9216" width="9.28515625" style="2"/>
    <col min="9217" max="9217" width="14.42578125" style="2" customWidth="1"/>
    <col min="9218" max="9218" width="24.42578125" style="2" customWidth="1"/>
    <col min="9219" max="9219" width="37.42578125" style="2" customWidth="1"/>
    <col min="9220" max="9220" width="17.28515625" style="2" customWidth="1"/>
    <col min="9221" max="9221" width="16.42578125" style="2" customWidth="1"/>
    <col min="9222" max="9222" width="11.5703125" style="2" bestFit="1" customWidth="1"/>
    <col min="9223" max="9223" width="12.5703125" style="2" bestFit="1" customWidth="1"/>
    <col min="9224" max="9472" width="9.28515625" style="2"/>
    <col min="9473" max="9473" width="14.42578125" style="2" customWidth="1"/>
    <col min="9474" max="9474" width="24.42578125" style="2" customWidth="1"/>
    <col min="9475" max="9475" width="37.42578125" style="2" customWidth="1"/>
    <col min="9476" max="9476" width="17.28515625" style="2" customWidth="1"/>
    <col min="9477" max="9477" width="16.42578125" style="2" customWidth="1"/>
    <col min="9478" max="9478" width="11.5703125" style="2" bestFit="1" customWidth="1"/>
    <col min="9479" max="9479" width="12.5703125" style="2" bestFit="1" customWidth="1"/>
    <col min="9480" max="9728" width="9.28515625" style="2"/>
    <col min="9729" max="9729" width="14.42578125" style="2" customWidth="1"/>
    <col min="9730" max="9730" width="24.42578125" style="2" customWidth="1"/>
    <col min="9731" max="9731" width="37.42578125" style="2" customWidth="1"/>
    <col min="9732" max="9732" width="17.28515625" style="2" customWidth="1"/>
    <col min="9733" max="9733" width="16.42578125" style="2" customWidth="1"/>
    <col min="9734" max="9734" width="11.5703125" style="2" bestFit="1" customWidth="1"/>
    <col min="9735" max="9735" width="12.5703125" style="2" bestFit="1" customWidth="1"/>
    <col min="9736" max="9984" width="9.28515625" style="2"/>
    <col min="9985" max="9985" width="14.42578125" style="2" customWidth="1"/>
    <col min="9986" max="9986" width="24.42578125" style="2" customWidth="1"/>
    <col min="9987" max="9987" width="37.42578125" style="2" customWidth="1"/>
    <col min="9988" max="9988" width="17.28515625" style="2" customWidth="1"/>
    <col min="9989" max="9989" width="16.42578125" style="2" customWidth="1"/>
    <col min="9990" max="9990" width="11.5703125" style="2" bestFit="1" customWidth="1"/>
    <col min="9991" max="9991" width="12.5703125" style="2" bestFit="1" customWidth="1"/>
    <col min="9992" max="10240" width="9.28515625" style="2"/>
    <col min="10241" max="10241" width="14.42578125" style="2" customWidth="1"/>
    <col min="10242" max="10242" width="24.42578125" style="2" customWidth="1"/>
    <col min="10243" max="10243" width="37.42578125" style="2" customWidth="1"/>
    <col min="10244" max="10244" width="17.28515625" style="2" customWidth="1"/>
    <col min="10245" max="10245" width="16.42578125" style="2" customWidth="1"/>
    <col min="10246" max="10246" width="11.5703125" style="2" bestFit="1" customWidth="1"/>
    <col min="10247" max="10247" width="12.5703125" style="2" bestFit="1" customWidth="1"/>
    <col min="10248" max="10496" width="9.28515625" style="2"/>
    <col min="10497" max="10497" width="14.42578125" style="2" customWidth="1"/>
    <col min="10498" max="10498" width="24.42578125" style="2" customWidth="1"/>
    <col min="10499" max="10499" width="37.42578125" style="2" customWidth="1"/>
    <col min="10500" max="10500" width="17.28515625" style="2" customWidth="1"/>
    <col min="10501" max="10501" width="16.42578125" style="2" customWidth="1"/>
    <col min="10502" max="10502" width="11.5703125" style="2" bestFit="1" customWidth="1"/>
    <col min="10503" max="10503" width="12.5703125" style="2" bestFit="1" customWidth="1"/>
    <col min="10504" max="10752" width="9.28515625" style="2"/>
    <col min="10753" max="10753" width="14.42578125" style="2" customWidth="1"/>
    <col min="10754" max="10754" width="24.42578125" style="2" customWidth="1"/>
    <col min="10755" max="10755" width="37.42578125" style="2" customWidth="1"/>
    <col min="10756" max="10756" width="17.28515625" style="2" customWidth="1"/>
    <col min="10757" max="10757" width="16.42578125" style="2" customWidth="1"/>
    <col min="10758" max="10758" width="11.5703125" style="2" bestFit="1" customWidth="1"/>
    <col min="10759" max="10759" width="12.5703125" style="2" bestFit="1" customWidth="1"/>
    <col min="10760" max="11008" width="9.28515625" style="2"/>
    <col min="11009" max="11009" width="14.42578125" style="2" customWidth="1"/>
    <col min="11010" max="11010" width="24.42578125" style="2" customWidth="1"/>
    <col min="11011" max="11011" width="37.42578125" style="2" customWidth="1"/>
    <col min="11012" max="11012" width="17.28515625" style="2" customWidth="1"/>
    <col min="11013" max="11013" width="16.42578125" style="2" customWidth="1"/>
    <col min="11014" max="11014" width="11.5703125" style="2" bestFit="1" customWidth="1"/>
    <col min="11015" max="11015" width="12.5703125" style="2" bestFit="1" customWidth="1"/>
    <col min="11016" max="11264" width="9.28515625" style="2"/>
    <col min="11265" max="11265" width="14.42578125" style="2" customWidth="1"/>
    <col min="11266" max="11266" width="24.42578125" style="2" customWidth="1"/>
    <col min="11267" max="11267" width="37.42578125" style="2" customWidth="1"/>
    <col min="11268" max="11268" width="17.28515625" style="2" customWidth="1"/>
    <col min="11269" max="11269" width="16.42578125" style="2" customWidth="1"/>
    <col min="11270" max="11270" width="11.5703125" style="2" bestFit="1" customWidth="1"/>
    <col min="11271" max="11271" width="12.5703125" style="2" bestFit="1" customWidth="1"/>
    <col min="11272" max="11520" width="9.28515625" style="2"/>
    <col min="11521" max="11521" width="14.42578125" style="2" customWidth="1"/>
    <col min="11522" max="11522" width="24.42578125" style="2" customWidth="1"/>
    <col min="11523" max="11523" width="37.42578125" style="2" customWidth="1"/>
    <col min="11524" max="11524" width="17.28515625" style="2" customWidth="1"/>
    <col min="11525" max="11525" width="16.42578125" style="2" customWidth="1"/>
    <col min="11526" max="11526" width="11.5703125" style="2" bestFit="1" customWidth="1"/>
    <col min="11527" max="11527" width="12.5703125" style="2" bestFit="1" customWidth="1"/>
    <col min="11528" max="11776" width="9.28515625" style="2"/>
    <col min="11777" max="11777" width="14.42578125" style="2" customWidth="1"/>
    <col min="11778" max="11778" width="24.42578125" style="2" customWidth="1"/>
    <col min="11779" max="11779" width="37.42578125" style="2" customWidth="1"/>
    <col min="11780" max="11780" width="17.28515625" style="2" customWidth="1"/>
    <col min="11781" max="11781" width="16.42578125" style="2" customWidth="1"/>
    <col min="11782" max="11782" width="11.5703125" style="2" bestFit="1" customWidth="1"/>
    <col min="11783" max="11783" width="12.5703125" style="2" bestFit="1" customWidth="1"/>
    <col min="11784" max="12032" width="9.28515625" style="2"/>
    <col min="12033" max="12033" width="14.42578125" style="2" customWidth="1"/>
    <col min="12034" max="12034" width="24.42578125" style="2" customWidth="1"/>
    <col min="12035" max="12035" width="37.42578125" style="2" customWidth="1"/>
    <col min="12036" max="12036" width="17.28515625" style="2" customWidth="1"/>
    <col min="12037" max="12037" width="16.42578125" style="2" customWidth="1"/>
    <col min="12038" max="12038" width="11.5703125" style="2" bestFit="1" customWidth="1"/>
    <col min="12039" max="12039" width="12.5703125" style="2" bestFit="1" customWidth="1"/>
    <col min="12040" max="12288" width="9.28515625" style="2"/>
    <col min="12289" max="12289" width="14.42578125" style="2" customWidth="1"/>
    <col min="12290" max="12290" width="24.42578125" style="2" customWidth="1"/>
    <col min="12291" max="12291" width="37.42578125" style="2" customWidth="1"/>
    <col min="12292" max="12292" width="17.28515625" style="2" customWidth="1"/>
    <col min="12293" max="12293" width="16.42578125" style="2" customWidth="1"/>
    <col min="12294" max="12294" width="11.5703125" style="2" bestFit="1" customWidth="1"/>
    <col min="12295" max="12295" width="12.5703125" style="2" bestFit="1" customWidth="1"/>
    <col min="12296" max="12544" width="9.28515625" style="2"/>
    <col min="12545" max="12545" width="14.42578125" style="2" customWidth="1"/>
    <col min="12546" max="12546" width="24.42578125" style="2" customWidth="1"/>
    <col min="12547" max="12547" width="37.42578125" style="2" customWidth="1"/>
    <col min="12548" max="12548" width="17.28515625" style="2" customWidth="1"/>
    <col min="12549" max="12549" width="16.42578125" style="2" customWidth="1"/>
    <col min="12550" max="12550" width="11.5703125" style="2" bestFit="1" customWidth="1"/>
    <col min="12551" max="12551" width="12.5703125" style="2" bestFit="1" customWidth="1"/>
    <col min="12552" max="12800" width="9.28515625" style="2"/>
    <col min="12801" max="12801" width="14.42578125" style="2" customWidth="1"/>
    <col min="12802" max="12802" width="24.42578125" style="2" customWidth="1"/>
    <col min="12803" max="12803" width="37.42578125" style="2" customWidth="1"/>
    <col min="12804" max="12804" width="17.28515625" style="2" customWidth="1"/>
    <col min="12805" max="12805" width="16.42578125" style="2" customWidth="1"/>
    <col min="12806" max="12806" width="11.5703125" style="2" bestFit="1" customWidth="1"/>
    <col min="12807" max="12807" width="12.5703125" style="2" bestFit="1" customWidth="1"/>
    <col min="12808" max="13056" width="9.28515625" style="2"/>
    <col min="13057" max="13057" width="14.42578125" style="2" customWidth="1"/>
    <col min="13058" max="13058" width="24.42578125" style="2" customWidth="1"/>
    <col min="13059" max="13059" width="37.42578125" style="2" customWidth="1"/>
    <col min="13060" max="13060" width="17.28515625" style="2" customWidth="1"/>
    <col min="13061" max="13061" width="16.42578125" style="2" customWidth="1"/>
    <col min="13062" max="13062" width="11.5703125" style="2" bestFit="1" customWidth="1"/>
    <col min="13063" max="13063" width="12.5703125" style="2" bestFit="1" customWidth="1"/>
    <col min="13064" max="13312" width="9.28515625" style="2"/>
    <col min="13313" max="13313" width="14.42578125" style="2" customWidth="1"/>
    <col min="13314" max="13314" width="24.42578125" style="2" customWidth="1"/>
    <col min="13315" max="13315" width="37.42578125" style="2" customWidth="1"/>
    <col min="13316" max="13316" width="17.28515625" style="2" customWidth="1"/>
    <col min="13317" max="13317" width="16.42578125" style="2" customWidth="1"/>
    <col min="13318" max="13318" width="11.5703125" style="2" bestFit="1" customWidth="1"/>
    <col min="13319" max="13319" width="12.5703125" style="2" bestFit="1" customWidth="1"/>
    <col min="13320" max="13568" width="9.28515625" style="2"/>
    <col min="13569" max="13569" width="14.42578125" style="2" customWidth="1"/>
    <col min="13570" max="13570" width="24.42578125" style="2" customWidth="1"/>
    <col min="13571" max="13571" width="37.42578125" style="2" customWidth="1"/>
    <col min="13572" max="13572" width="17.28515625" style="2" customWidth="1"/>
    <col min="13573" max="13573" width="16.42578125" style="2" customWidth="1"/>
    <col min="13574" max="13574" width="11.5703125" style="2" bestFit="1" customWidth="1"/>
    <col min="13575" max="13575" width="12.5703125" style="2" bestFit="1" customWidth="1"/>
    <col min="13576" max="13824" width="9.28515625" style="2"/>
    <col min="13825" max="13825" width="14.42578125" style="2" customWidth="1"/>
    <col min="13826" max="13826" width="24.42578125" style="2" customWidth="1"/>
    <col min="13827" max="13827" width="37.42578125" style="2" customWidth="1"/>
    <col min="13828" max="13828" width="17.28515625" style="2" customWidth="1"/>
    <col min="13829" max="13829" width="16.42578125" style="2" customWidth="1"/>
    <col min="13830" max="13830" width="11.5703125" style="2" bestFit="1" customWidth="1"/>
    <col min="13831" max="13831" width="12.5703125" style="2" bestFit="1" customWidth="1"/>
    <col min="13832" max="14080" width="9.28515625" style="2"/>
    <col min="14081" max="14081" width="14.42578125" style="2" customWidth="1"/>
    <col min="14082" max="14082" width="24.42578125" style="2" customWidth="1"/>
    <col min="14083" max="14083" width="37.42578125" style="2" customWidth="1"/>
    <col min="14084" max="14084" width="17.28515625" style="2" customWidth="1"/>
    <col min="14085" max="14085" width="16.42578125" style="2" customWidth="1"/>
    <col min="14086" max="14086" width="11.5703125" style="2" bestFit="1" customWidth="1"/>
    <col min="14087" max="14087" width="12.5703125" style="2" bestFit="1" customWidth="1"/>
    <col min="14088" max="14336" width="9.28515625" style="2"/>
    <col min="14337" max="14337" width="14.42578125" style="2" customWidth="1"/>
    <col min="14338" max="14338" width="24.42578125" style="2" customWidth="1"/>
    <col min="14339" max="14339" width="37.42578125" style="2" customWidth="1"/>
    <col min="14340" max="14340" width="17.28515625" style="2" customWidth="1"/>
    <col min="14341" max="14341" width="16.42578125" style="2" customWidth="1"/>
    <col min="14342" max="14342" width="11.5703125" style="2" bestFit="1" customWidth="1"/>
    <col min="14343" max="14343" width="12.5703125" style="2" bestFit="1" customWidth="1"/>
    <col min="14344" max="14592" width="9.28515625" style="2"/>
    <col min="14593" max="14593" width="14.42578125" style="2" customWidth="1"/>
    <col min="14594" max="14594" width="24.42578125" style="2" customWidth="1"/>
    <col min="14595" max="14595" width="37.42578125" style="2" customWidth="1"/>
    <col min="14596" max="14596" width="17.28515625" style="2" customWidth="1"/>
    <col min="14597" max="14597" width="16.42578125" style="2" customWidth="1"/>
    <col min="14598" max="14598" width="11.5703125" style="2" bestFit="1" customWidth="1"/>
    <col min="14599" max="14599" width="12.5703125" style="2" bestFit="1" customWidth="1"/>
    <col min="14600" max="14848" width="9.28515625" style="2"/>
    <col min="14849" max="14849" width="14.42578125" style="2" customWidth="1"/>
    <col min="14850" max="14850" width="24.42578125" style="2" customWidth="1"/>
    <col min="14851" max="14851" width="37.42578125" style="2" customWidth="1"/>
    <col min="14852" max="14852" width="17.28515625" style="2" customWidth="1"/>
    <col min="14853" max="14853" width="16.42578125" style="2" customWidth="1"/>
    <col min="14854" max="14854" width="11.5703125" style="2" bestFit="1" customWidth="1"/>
    <col min="14855" max="14855" width="12.5703125" style="2" bestFit="1" customWidth="1"/>
    <col min="14856" max="15104" width="9.28515625" style="2"/>
    <col min="15105" max="15105" width="14.42578125" style="2" customWidth="1"/>
    <col min="15106" max="15106" width="24.42578125" style="2" customWidth="1"/>
    <col min="15107" max="15107" width="37.42578125" style="2" customWidth="1"/>
    <col min="15108" max="15108" width="17.28515625" style="2" customWidth="1"/>
    <col min="15109" max="15109" width="16.42578125" style="2" customWidth="1"/>
    <col min="15110" max="15110" width="11.5703125" style="2" bestFit="1" customWidth="1"/>
    <col min="15111" max="15111" width="12.5703125" style="2" bestFit="1" customWidth="1"/>
    <col min="15112" max="15360" width="9.28515625" style="2"/>
    <col min="15361" max="15361" width="14.42578125" style="2" customWidth="1"/>
    <col min="15362" max="15362" width="24.42578125" style="2" customWidth="1"/>
    <col min="15363" max="15363" width="37.42578125" style="2" customWidth="1"/>
    <col min="15364" max="15364" width="17.28515625" style="2" customWidth="1"/>
    <col min="15365" max="15365" width="16.42578125" style="2" customWidth="1"/>
    <col min="15366" max="15366" width="11.5703125" style="2" bestFit="1" customWidth="1"/>
    <col min="15367" max="15367" width="12.5703125" style="2" bestFit="1" customWidth="1"/>
    <col min="15368" max="15616" width="9.28515625" style="2"/>
    <col min="15617" max="15617" width="14.42578125" style="2" customWidth="1"/>
    <col min="15618" max="15618" width="24.42578125" style="2" customWidth="1"/>
    <col min="15619" max="15619" width="37.42578125" style="2" customWidth="1"/>
    <col min="15620" max="15620" width="17.28515625" style="2" customWidth="1"/>
    <col min="15621" max="15621" width="16.42578125" style="2" customWidth="1"/>
    <col min="15622" max="15622" width="11.5703125" style="2" bestFit="1" customWidth="1"/>
    <col min="15623" max="15623" width="12.5703125" style="2" bestFit="1" customWidth="1"/>
    <col min="15624" max="15872" width="9.28515625" style="2"/>
    <col min="15873" max="15873" width="14.42578125" style="2" customWidth="1"/>
    <col min="15874" max="15874" width="24.42578125" style="2" customWidth="1"/>
    <col min="15875" max="15875" width="37.42578125" style="2" customWidth="1"/>
    <col min="15876" max="15876" width="17.28515625" style="2" customWidth="1"/>
    <col min="15877" max="15877" width="16.42578125" style="2" customWidth="1"/>
    <col min="15878" max="15878" width="11.5703125" style="2" bestFit="1" customWidth="1"/>
    <col min="15879" max="15879" width="12.5703125" style="2" bestFit="1" customWidth="1"/>
    <col min="15880" max="16128" width="9.28515625" style="2"/>
    <col min="16129" max="16129" width="14.42578125" style="2" customWidth="1"/>
    <col min="16130" max="16130" width="24.42578125" style="2" customWidth="1"/>
    <col min="16131" max="16131" width="37.42578125" style="2" customWidth="1"/>
    <col min="16132" max="16132" width="17.28515625" style="2" customWidth="1"/>
    <col min="16133" max="16133" width="16.42578125" style="2" customWidth="1"/>
    <col min="16134" max="16134" width="11.5703125" style="2" bestFit="1" customWidth="1"/>
    <col min="16135" max="16135" width="12.5703125" style="2" bestFit="1" customWidth="1"/>
    <col min="16136" max="16384" width="9.28515625" style="2"/>
  </cols>
  <sheetData>
    <row r="1" spans="1:7" ht="22.5" customHeight="1" x14ac:dyDescent="0.25">
      <c r="A1" s="321" t="s">
        <v>3117</v>
      </c>
      <c r="B1" s="321"/>
      <c r="C1" s="321"/>
      <c r="D1" s="140">
        <f>SUM(D7:D117)</f>
        <v>96384720</v>
      </c>
      <c r="E1" s="140">
        <f>SUM(E7:E117)</f>
        <v>77646806.819999993</v>
      </c>
      <c r="G1" s="6"/>
    </row>
    <row r="2" spans="1:7" x14ac:dyDescent="0.25">
      <c r="G2" s="6"/>
    </row>
    <row r="3" spans="1:7" x14ac:dyDescent="0.25">
      <c r="A3" s="306" t="s">
        <v>161</v>
      </c>
      <c r="B3" s="306"/>
      <c r="C3" s="306"/>
      <c r="D3" s="306"/>
    </row>
    <row r="4" spans="1:7" x14ac:dyDescent="0.25">
      <c r="A4" s="306" t="s">
        <v>162</v>
      </c>
      <c r="B4" s="306"/>
      <c r="C4" s="306"/>
      <c r="D4" s="306"/>
    </row>
    <row r="5" spans="1:7" ht="13.5" thickBot="1" x14ac:dyDescent="0.3">
      <c r="A5" s="161"/>
      <c r="B5" s="161"/>
      <c r="C5" s="161"/>
      <c r="D5" s="162"/>
      <c r="E5" s="41"/>
    </row>
    <row r="6" spans="1:7" ht="26.25" thickBot="1" x14ac:dyDescent="0.3">
      <c r="A6" s="243" t="s">
        <v>132</v>
      </c>
      <c r="B6" s="230" t="s">
        <v>19</v>
      </c>
      <c r="C6" s="230" t="s">
        <v>0</v>
      </c>
      <c r="D6" s="231" t="s">
        <v>3430</v>
      </c>
      <c r="E6" s="232" t="s">
        <v>185</v>
      </c>
    </row>
    <row r="7" spans="1:7" s="7" customFormat="1" x14ac:dyDescent="0.25">
      <c r="A7" s="163" t="s">
        <v>3118</v>
      </c>
      <c r="B7" s="164" t="s">
        <v>398</v>
      </c>
      <c r="C7" s="165" t="s">
        <v>399</v>
      </c>
      <c r="D7" s="166">
        <v>300000</v>
      </c>
      <c r="E7" s="167">
        <v>300000</v>
      </c>
      <c r="F7" s="168"/>
    </row>
    <row r="8" spans="1:7" s="7" customFormat="1" x14ac:dyDescent="0.25">
      <c r="A8" s="169" t="s">
        <v>3119</v>
      </c>
      <c r="B8" s="170" t="s">
        <v>373</v>
      </c>
      <c r="C8" s="171" t="s">
        <v>3120</v>
      </c>
      <c r="D8" s="172">
        <v>1200000</v>
      </c>
      <c r="E8" s="173">
        <v>1200000</v>
      </c>
      <c r="F8" s="168"/>
    </row>
    <row r="9" spans="1:7" s="7" customFormat="1" x14ac:dyDescent="0.25">
      <c r="A9" s="169" t="s">
        <v>3121</v>
      </c>
      <c r="B9" s="170" t="s">
        <v>407</v>
      </c>
      <c r="C9" s="171" t="s">
        <v>3122</v>
      </c>
      <c r="D9" s="172">
        <v>250000</v>
      </c>
      <c r="E9" s="173">
        <v>250000</v>
      </c>
      <c r="F9" s="168"/>
    </row>
    <row r="10" spans="1:7" s="7" customFormat="1" x14ac:dyDescent="0.25">
      <c r="A10" s="329" t="s">
        <v>3123</v>
      </c>
      <c r="B10" s="331" t="s">
        <v>406</v>
      </c>
      <c r="C10" s="333" t="s">
        <v>3124</v>
      </c>
      <c r="D10" s="172">
        <v>150000</v>
      </c>
      <c r="E10" s="173">
        <v>150000</v>
      </c>
      <c r="F10" s="168"/>
    </row>
    <row r="11" spans="1:7" s="7" customFormat="1" x14ac:dyDescent="0.25">
      <c r="A11" s="330"/>
      <c r="B11" s="332"/>
      <c r="C11" s="333"/>
      <c r="D11" s="172">
        <v>100000</v>
      </c>
      <c r="E11" s="173">
        <v>100000</v>
      </c>
      <c r="F11" s="168"/>
    </row>
    <row r="12" spans="1:7" s="7" customFormat="1" x14ac:dyDescent="0.25">
      <c r="A12" s="169" t="s">
        <v>3125</v>
      </c>
      <c r="B12" s="170" t="s">
        <v>405</v>
      </c>
      <c r="C12" s="171" t="s">
        <v>3126</v>
      </c>
      <c r="D12" s="172">
        <v>250000</v>
      </c>
      <c r="E12" s="173">
        <v>250000</v>
      </c>
      <c r="F12" s="168"/>
    </row>
    <row r="13" spans="1:7" s="7" customFormat="1" ht="25.5" x14ac:dyDescent="0.25">
      <c r="A13" s="169" t="s">
        <v>3127</v>
      </c>
      <c r="B13" s="170" t="s">
        <v>409</v>
      </c>
      <c r="C13" s="171" t="s">
        <v>3128</v>
      </c>
      <c r="D13" s="172">
        <v>250000</v>
      </c>
      <c r="E13" s="173">
        <v>250000</v>
      </c>
      <c r="F13" s="168"/>
    </row>
    <row r="14" spans="1:7" s="7" customFormat="1" x14ac:dyDescent="0.25">
      <c r="A14" s="174" t="s">
        <v>3129</v>
      </c>
      <c r="B14" s="170" t="s">
        <v>379</v>
      </c>
      <c r="C14" s="175" t="s">
        <v>3130</v>
      </c>
      <c r="D14" s="172">
        <v>150000</v>
      </c>
      <c r="E14" s="173">
        <v>150000</v>
      </c>
      <c r="F14" s="168"/>
    </row>
    <row r="15" spans="1:7" s="7" customFormat="1" ht="36" x14ac:dyDescent="0.25">
      <c r="A15" s="169" t="s">
        <v>3131</v>
      </c>
      <c r="B15" s="170" t="s">
        <v>376</v>
      </c>
      <c r="C15" s="176" t="s">
        <v>3130</v>
      </c>
      <c r="D15" s="172">
        <v>150000</v>
      </c>
      <c r="E15" s="173">
        <v>150000</v>
      </c>
      <c r="F15" s="168"/>
    </row>
    <row r="16" spans="1:7" s="7" customFormat="1" ht="24" x14ac:dyDescent="0.25">
      <c r="A16" s="169" t="s">
        <v>3132</v>
      </c>
      <c r="B16" s="170" t="s">
        <v>747</v>
      </c>
      <c r="C16" s="175" t="s">
        <v>3130</v>
      </c>
      <c r="D16" s="172">
        <v>150000</v>
      </c>
      <c r="E16" s="173">
        <v>150000</v>
      </c>
      <c r="F16" s="168"/>
    </row>
    <row r="17" spans="1:6" s="7" customFormat="1" ht="24" x14ac:dyDescent="0.25">
      <c r="A17" s="169" t="s">
        <v>3133</v>
      </c>
      <c r="B17" s="170" t="s">
        <v>386</v>
      </c>
      <c r="C17" s="175" t="s">
        <v>3130</v>
      </c>
      <c r="D17" s="172">
        <v>150000</v>
      </c>
      <c r="E17" s="173">
        <v>150000</v>
      </c>
      <c r="F17" s="168"/>
    </row>
    <row r="18" spans="1:6" s="7" customFormat="1" ht="24" x14ac:dyDescent="0.25">
      <c r="A18" s="169" t="s">
        <v>3134</v>
      </c>
      <c r="B18" s="170" t="s">
        <v>381</v>
      </c>
      <c r="C18" s="175" t="s">
        <v>3130</v>
      </c>
      <c r="D18" s="172">
        <v>150000</v>
      </c>
      <c r="E18" s="173">
        <v>150000</v>
      </c>
      <c r="F18" s="168"/>
    </row>
    <row r="19" spans="1:6" s="7" customFormat="1" x14ac:dyDescent="0.25">
      <c r="A19" s="169" t="s">
        <v>3135</v>
      </c>
      <c r="B19" s="170" t="s">
        <v>374</v>
      </c>
      <c r="C19" s="175" t="s">
        <v>3130</v>
      </c>
      <c r="D19" s="172">
        <v>150000</v>
      </c>
      <c r="E19" s="173">
        <v>150000</v>
      </c>
      <c r="F19" s="168"/>
    </row>
    <row r="20" spans="1:6" s="7" customFormat="1" ht="24" x14ac:dyDescent="0.25">
      <c r="A20" s="169" t="s">
        <v>3136</v>
      </c>
      <c r="B20" s="170" t="s">
        <v>194</v>
      </c>
      <c r="C20" s="175" t="s">
        <v>3130</v>
      </c>
      <c r="D20" s="172">
        <v>150000</v>
      </c>
      <c r="E20" s="173">
        <v>150000</v>
      </c>
      <c r="F20" s="168"/>
    </row>
    <row r="21" spans="1:6" s="7" customFormat="1" ht="24" x14ac:dyDescent="0.25">
      <c r="A21" s="169" t="s">
        <v>3137</v>
      </c>
      <c r="B21" s="170" t="s">
        <v>3138</v>
      </c>
      <c r="C21" s="175" t="s">
        <v>3130</v>
      </c>
      <c r="D21" s="172">
        <v>150000</v>
      </c>
      <c r="E21" s="173">
        <v>150000</v>
      </c>
      <c r="F21" s="168"/>
    </row>
    <row r="22" spans="1:6" s="7" customFormat="1" x14ac:dyDescent="0.25">
      <c r="A22" s="169" t="s">
        <v>3139</v>
      </c>
      <c r="B22" s="170" t="s">
        <v>377</v>
      </c>
      <c r="C22" s="175" t="s">
        <v>3130</v>
      </c>
      <c r="D22" s="172">
        <v>150000</v>
      </c>
      <c r="E22" s="173">
        <v>150000</v>
      </c>
      <c r="F22" s="168"/>
    </row>
    <row r="23" spans="1:6" s="7" customFormat="1" x14ac:dyDescent="0.25">
      <c r="A23" s="169" t="s">
        <v>3140</v>
      </c>
      <c r="B23" s="170" t="s">
        <v>378</v>
      </c>
      <c r="C23" s="175" t="s">
        <v>3130</v>
      </c>
      <c r="D23" s="172">
        <v>150000</v>
      </c>
      <c r="E23" s="173">
        <v>150000</v>
      </c>
      <c r="F23" s="168"/>
    </row>
    <row r="24" spans="1:6" s="7" customFormat="1" ht="24" x14ac:dyDescent="0.25">
      <c r="A24" s="169" t="s">
        <v>3141</v>
      </c>
      <c r="B24" s="170" t="s">
        <v>387</v>
      </c>
      <c r="C24" s="175" t="s">
        <v>3130</v>
      </c>
      <c r="D24" s="172">
        <v>150000</v>
      </c>
      <c r="E24" s="173">
        <v>150000</v>
      </c>
      <c r="F24" s="168"/>
    </row>
    <row r="25" spans="1:6" s="7" customFormat="1" x14ac:dyDescent="0.25">
      <c r="A25" s="169" t="s">
        <v>3142</v>
      </c>
      <c r="B25" s="170" t="s">
        <v>382</v>
      </c>
      <c r="C25" s="175" t="s">
        <v>3130</v>
      </c>
      <c r="D25" s="172">
        <v>150000</v>
      </c>
      <c r="E25" s="173">
        <v>150000</v>
      </c>
      <c r="F25" s="168"/>
    </row>
    <row r="26" spans="1:6" s="7" customFormat="1" ht="24.4" customHeight="1" x14ac:dyDescent="0.25">
      <c r="A26" s="169" t="s">
        <v>3143</v>
      </c>
      <c r="B26" s="170" t="s">
        <v>748</v>
      </c>
      <c r="C26" s="175" t="s">
        <v>3130</v>
      </c>
      <c r="D26" s="172">
        <v>150000</v>
      </c>
      <c r="E26" s="173">
        <v>150000</v>
      </c>
      <c r="F26" s="168"/>
    </row>
    <row r="27" spans="1:6" s="7" customFormat="1" x14ac:dyDescent="0.25">
      <c r="A27" s="169" t="s">
        <v>3144</v>
      </c>
      <c r="B27" s="170" t="s">
        <v>383</v>
      </c>
      <c r="C27" s="175" t="s">
        <v>3130</v>
      </c>
      <c r="D27" s="172">
        <v>150000</v>
      </c>
      <c r="E27" s="173">
        <v>150000</v>
      </c>
      <c r="F27" s="168"/>
    </row>
    <row r="28" spans="1:6" s="7" customFormat="1" x14ac:dyDescent="0.25">
      <c r="A28" s="169" t="s">
        <v>3145</v>
      </c>
      <c r="B28" s="170" t="s">
        <v>375</v>
      </c>
      <c r="C28" s="175" t="s">
        <v>3130</v>
      </c>
      <c r="D28" s="172">
        <v>150000</v>
      </c>
      <c r="E28" s="173">
        <v>150000</v>
      </c>
      <c r="F28" s="168"/>
    </row>
    <row r="29" spans="1:6" s="7" customFormat="1" ht="25.5" x14ac:dyDescent="0.25">
      <c r="A29" s="169" t="s">
        <v>3146</v>
      </c>
      <c r="B29" s="170" t="s">
        <v>384</v>
      </c>
      <c r="C29" s="176" t="s">
        <v>3147</v>
      </c>
      <c r="D29" s="172">
        <v>900000</v>
      </c>
      <c r="E29" s="173">
        <v>900000</v>
      </c>
      <c r="F29" s="168"/>
    </row>
    <row r="30" spans="1:6" s="7" customFormat="1" ht="25.5" x14ac:dyDescent="0.25">
      <c r="A30" s="169" t="s">
        <v>3148</v>
      </c>
      <c r="B30" s="170" t="s">
        <v>749</v>
      </c>
      <c r="C30" s="176" t="s">
        <v>750</v>
      </c>
      <c r="D30" s="172">
        <v>550000</v>
      </c>
      <c r="E30" s="173">
        <v>550000</v>
      </c>
      <c r="F30" s="168"/>
    </row>
    <row r="31" spans="1:6" s="7" customFormat="1" ht="25.5" x14ac:dyDescent="0.25">
      <c r="A31" s="169" t="s">
        <v>3149</v>
      </c>
      <c r="B31" s="170" t="s">
        <v>751</v>
      </c>
      <c r="C31" s="176" t="s">
        <v>752</v>
      </c>
      <c r="D31" s="172">
        <v>85000</v>
      </c>
      <c r="E31" s="173">
        <v>85000</v>
      </c>
      <c r="F31" s="168"/>
    </row>
    <row r="32" spans="1:6" s="7" customFormat="1" ht="25.5" x14ac:dyDescent="0.25">
      <c r="A32" s="169" t="s">
        <v>3150</v>
      </c>
      <c r="B32" s="170" t="s">
        <v>753</v>
      </c>
      <c r="C32" s="176" t="s">
        <v>754</v>
      </c>
      <c r="D32" s="172">
        <v>90000</v>
      </c>
      <c r="E32" s="173">
        <v>90000</v>
      </c>
      <c r="F32" s="168"/>
    </row>
    <row r="33" spans="1:6" s="7" customFormat="1" ht="25.5" x14ac:dyDescent="0.25">
      <c r="A33" s="169" t="s">
        <v>3151</v>
      </c>
      <c r="B33" s="170" t="s">
        <v>755</v>
      </c>
      <c r="C33" s="176" t="s">
        <v>756</v>
      </c>
      <c r="D33" s="172">
        <v>92500</v>
      </c>
      <c r="E33" s="173">
        <v>92500</v>
      </c>
      <c r="F33" s="168"/>
    </row>
    <row r="34" spans="1:6" s="7" customFormat="1" ht="25.5" x14ac:dyDescent="0.25">
      <c r="A34" s="169" t="s">
        <v>3152</v>
      </c>
      <c r="B34" s="170" t="s">
        <v>757</v>
      </c>
      <c r="C34" s="176" t="s">
        <v>758</v>
      </c>
      <c r="D34" s="172">
        <v>90000</v>
      </c>
      <c r="E34" s="173">
        <v>90000</v>
      </c>
      <c r="F34" s="168"/>
    </row>
    <row r="35" spans="1:6" s="7" customFormat="1" ht="25.5" x14ac:dyDescent="0.25">
      <c r="A35" s="169" t="s">
        <v>3153</v>
      </c>
      <c r="B35" s="170" t="s">
        <v>759</v>
      </c>
      <c r="C35" s="176" t="s">
        <v>760</v>
      </c>
      <c r="D35" s="172">
        <v>92500</v>
      </c>
      <c r="E35" s="173">
        <v>92500</v>
      </c>
      <c r="F35" s="168"/>
    </row>
    <row r="36" spans="1:6" s="7" customFormat="1" ht="25.5" x14ac:dyDescent="0.25">
      <c r="A36" s="169" t="s">
        <v>3154</v>
      </c>
      <c r="B36" s="170" t="s">
        <v>25</v>
      </c>
      <c r="C36" s="176" t="s">
        <v>3155</v>
      </c>
      <c r="D36" s="172">
        <v>300000</v>
      </c>
      <c r="E36" s="173">
        <v>300000</v>
      </c>
      <c r="F36" s="168"/>
    </row>
    <row r="37" spans="1:6" s="7" customFormat="1" ht="25.5" x14ac:dyDescent="0.25">
      <c r="A37" s="169" t="s">
        <v>3156</v>
      </c>
      <c r="B37" s="170" t="s">
        <v>396</v>
      </c>
      <c r="C37" s="171" t="s">
        <v>764</v>
      </c>
      <c r="D37" s="172">
        <v>100000</v>
      </c>
      <c r="E37" s="173">
        <v>67019.820000000007</v>
      </c>
      <c r="F37" s="168"/>
    </row>
    <row r="38" spans="1:6" s="7" customFormat="1" ht="25.5" x14ac:dyDescent="0.25">
      <c r="A38" s="169" t="s">
        <v>3157</v>
      </c>
      <c r="B38" s="170" t="s">
        <v>396</v>
      </c>
      <c r="C38" s="171" t="s">
        <v>763</v>
      </c>
      <c r="D38" s="172">
        <v>500000</v>
      </c>
      <c r="E38" s="173">
        <v>500000</v>
      </c>
      <c r="F38" s="168"/>
    </row>
    <row r="39" spans="1:6" s="7" customFormat="1" ht="24" x14ac:dyDescent="0.25">
      <c r="A39" s="169" t="s">
        <v>3158</v>
      </c>
      <c r="B39" s="170" t="s">
        <v>396</v>
      </c>
      <c r="C39" s="171" t="s">
        <v>765</v>
      </c>
      <c r="D39" s="172">
        <v>242000</v>
      </c>
      <c r="E39" s="173">
        <v>242000</v>
      </c>
      <c r="F39" s="168"/>
    </row>
    <row r="40" spans="1:6" s="7" customFormat="1" ht="24" x14ac:dyDescent="0.25">
      <c r="A40" s="169" t="s">
        <v>3159</v>
      </c>
      <c r="B40" s="170" t="s">
        <v>207</v>
      </c>
      <c r="C40" s="171" t="s">
        <v>3160</v>
      </c>
      <c r="D40" s="172">
        <v>100000</v>
      </c>
      <c r="E40" s="173">
        <v>100000</v>
      </c>
      <c r="F40" s="168"/>
    </row>
    <row r="41" spans="1:6" s="7" customFormat="1" ht="24.75" thickBot="1" x14ac:dyDescent="0.3">
      <c r="A41" s="340" t="s">
        <v>3161</v>
      </c>
      <c r="B41" s="182" t="s">
        <v>385</v>
      </c>
      <c r="C41" s="341" t="s">
        <v>3162</v>
      </c>
      <c r="D41" s="184">
        <v>370000</v>
      </c>
      <c r="E41" s="185">
        <v>370000</v>
      </c>
      <c r="F41" s="168"/>
    </row>
    <row r="42" spans="1:6" s="7" customFormat="1" ht="36" x14ac:dyDescent="0.25">
      <c r="A42" s="335" t="s">
        <v>3163</v>
      </c>
      <c r="B42" s="336" t="s">
        <v>391</v>
      </c>
      <c r="C42" s="337" t="s">
        <v>3164</v>
      </c>
      <c r="D42" s="338">
        <v>150000</v>
      </c>
      <c r="E42" s="339">
        <v>150000</v>
      </c>
      <c r="F42" s="168"/>
    </row>
    <row r="43" spans="1:6" s="7" customFormat="1" ht="21.4" customHeight="1" x14ac:dyDescent="0.25">
      <c r="A43" s="169" t="s">
        <v>3165</v>
      </c>
      <c r="B43" s="170" t="s">
        <v>3166</v>
      </c>
      <c r="C43" s="171" t="s">
        <v>372</v>
      </c>
      <c r="D43" s="172">
        <v>550000</v>
      </c>
      <c r="E43" s="173">
        <v>550000</v>
      </c>
      <c r="F43" s="168"/>
    </row>
    <row r="44" spans="1:6" s="7" customFormat="1" ht="25.5" x14ac:dyDescent="0.25">
      <c r="A44" s="169" t="s">
        <v>766</v>
      </c>
      <c r="B44" s="170" t="s">
        <v>3167</v>
      </c>
      <c r="C44" s="176" t="s">
        <v>767</v>
      </c>
      <c r="D44" s="172">
        <v>250000</v>
      </c>
      <c r="E44" s="173">
        <v>250000</v>
      </c>
      <c r="F44" s="168"/>
    </row>
    <row r="45" spans="1:6" s="7" customFormat="1" ht="25.5" x14ac:dyDescent="0.25">
      <c r="A45" s="169" t="s">
        <v>766</v>
      </c>
      <c r="B45" s="170" t="s">
        <v>3167</v>
      </c>
      <c r="C45" s="176" t="s">
        <v>767</v>
      </c>
      <c r="D45" s="172">
        <v>250000</v>
      </c>
      <c r="E45" s="173">
        <v>250000</v>
      </c>
      <c r="F45" s="168"/>
    </row>
    <row r="46" spans="1:6" s="7" customFormat="1" ht="25.5" x14ac:dyDescent="0.25">
      <c r="A46" s="169" t="s">
        <v>402</v>
      </c>
      <c r="B46" s="170" t="s">
        <v>403</v>
      </c>
      <c r="C46" s="177" t="s">
        <v>762</v>
      </c>
      <c r="D46" s="172">
        <v>700000</v>
      </c>
      <c r="E46" s="173">
        <v>700000</v>
      </c>
      <c r="F46" s="168"/>
    </row>
    <row r="47" spans="1:6" s="7" customFormat="1" ht="25.5" x14ac:dyDescent="0.25">
      <c r="A47" s="169" t="s">
        <v>3168</v>
      </c>
      <c r="B47" s="170" t="s">
        <v>3169</v>
      </c>
      <c r="C47" s="176" t="s">
        <v>3170</v>
      </c>
      <c r="D47" s="172">
        <v>10000000</v>
      </c>
      <c r="E47" s="173">
        <v>10000000</v>
      </c>
      <c r="F47" s="168"/>
    </row>
    <row r="48" spans="1:6" s="7" customFormat="1" ht="24" x14ac:dyDescent="0.25">
      <c r="A48" s="169" t="s">
        <v>3171</v>
      </c>
      <c r="B48" s="170" t="s">
        <v>70</v>
      </c>
      <c r="C48" s="176" t="s">
        <v>3172</v>
      </c>
      <c r="D48" s="172">
        <v>500000</v>
      </c>
      <c r="E48" s="173">
        <v>500000</v>
      </c>
      <c r="F48" s="168"/>
    </row>
    <row r="49" spans="1:6" s="7" customFormat="1" ht="25.5" x14ac:dyDescent="0.25">
      <c r="A49" s="169" t="s">
        <v>3173</v>
      </c>
      <c r="B49" s="170" t="s">
        <v>413</v>
      </c>
      <c r="C49" s="176" t="s">
        <v>3174</v>
      </c>
      <c r="D49" s="172">
        <v>300000</v>
      </c>
      <c r="E49" s="173">
        <v>300000</v>
      </c>
      <c r="F49" s="168"/>
    </row>
    <row r="50" spans="1:6" s="7" customFormat="1" x14ac:dyDescent="0.25">
      <c r="A50" s="169" t="s">
        <v>3175</v>
      </c>
      <c r="B50" s="170" t="s">
        <v>394</v>
      </c>
      <c r="C50" s="176" t="s">
        <v>395</v>
      </c>
      <c r="D50" s="172">
        <v>700000</v>
      </c>
      <c r="E50" s="173">
        <v>700000</v>
      </c>
      <c r="F50" s="168"/>
    </row>
    <row r="51" spans="1:6" s="7" customFormat="1" x14ac:dyDescent="0.25">
      <c r="A51" s="169" t="s">
        <v>3176</v>
      </c>
      <c r="B51" s="170" t="s">
        <v>226</v>
      </c>
      <c r="C51" s="176" t="s">
        <v>3177</v>
      </c>
      <c r="D51" s="172">
        <v>700000</v>
      </c>
      <c r="E51" s="173">
        <v>700000</v>
      </c>
      <c r="F51" s="168"/>
    </row>
    <row r="52" spans="1:6" s="7" customFormat="1" x14ac:dyDescent="0.25">
      <c r="A52" s="169" t="s">
        <v>3178</v>
      </c>
      <c r="B52" s="170" t="s">
        <v>3179</v>
      </c>
      <c r="C52" s="176" t="s">
        <v>3180</v>
      </c>
      <c r="D52" s="172">
        <v>150000</v>
      </c>
      <c r="E52" s="173">
        <v>150000</v>
      </c>
      <c r="F52" s="168"/>
    </row>
    <row r="53" spans="1:6" s="7" customFormat="1" x14ac:dyDescent="0.25">
      <c r="A53" s="169" t="s">
        <v>3181</v>
      </c>
      <c r="B53" s="170" t="s">
        <v>231</v>
      </c>
      <c r="C53" s="176" t="s">
        <v>3182</v>
      </c>
      <c r="D53" s="172">
        <v>500000</v>
      </c>
      <c r="E53" s="173">
        <v>500000</v>
      </c>
      <c r="F53" s="168"/>
    </row>
    <row r="54" spans="1:6" s="7" customFormat="1" ht="24" x14ac:dyDescent="0.25">
      <c r="A54" s="169" t="s">
        <v>3183</v>
      </c>
      <c r="B54" s="170" t="s">
        <v>393</v>
      </c>
      <c r="C54" s="176" t="s">
        <v>3184</v>
      </c>
      <c r="D54" s="172">
        <v>200000</v>
      </c>
      <c r="E54" s="173">
        <v>200000</v>
      </c>
      <c r="F54" s="168"/>
    </row>
    <row r="55" spans="1:6" s="7" customFormat="1" x14ac:dyDescent="0.25">
      <c r="A55" s="178" t="s">
        <v>3185</v>
      </c>
      <c r="B55" s="170" t="s">
        <v>2945</v>
      </c>
      <c r="C55" s="176" t="s">
        <v>3186</v>
      </c>
      <c r="D55" s="172">
        <v>2000000</v>
      </c>
      <c r="E55" s="173">
        <v>2000000</v>
      </c>
      <c r="F55" s="168"/>
    </row>
    <row r="56" spans="1:6" s="7" customFormat="1" ht="25.5" x14ac:dyDescent="0.25">
      <c r="A56" s="178" t="s">
        <v>3187</v>
      </c>
      <c r="B56" s="170" t="s">
        <v>52</v>
      </c>
      <c r="C56" s="176" t="s">
        <v>3188</v>
      </c>
      <c r="D56" s="172">
        <v>450000</v>
      </c>
      <c r="E56" s="173">
        <v>450000</v>
      </c>
      <c r="F56" s="168"/>
    </row>
    <row r="57" spans="1:6" s="7" customFormat="1" ht="25.5" x14ac:dyDescent="0.25">
      <c r="A57" s="178" t="s">
        <v>3189</v>
      </c>
      <c r="B57" s="170" t="s">
        <v>100</v>
      </c>
      <c r="C57" s="176" t="s">
        <v>3190</v>
      </c>
      <c r="D57" s="172">
        <v>2000000</v>
      </c>
      <c r="E57" s="173">
        <v>2000000</v>
      </c>
      <c r="F57" s="168"/>
    </row>
    <row r="58" spans="1:6" s="7" customFormat="1" ht="38.25" x14ac:dyDescent="0.25">
      <c r="A58" s="178" t="s">
        <v>3191</v>
      </c>
      <c r="B58" s="170" t="s">
        <v>42</v>
      </c>
      <c r="C58" s="176" t="s">
        <v>3192</v>
      </c>
      <c r="D58" s="172">
        <v>1700000</v>
      </c>
      <c r="E58" s="173">
        <v>1700000</v>
      </c>
      <c r="F58" s="168"/>
    </row>
    <row r="59" spans="1:6" s="7" customFormat="1" x14ac:dyDescent="0.25">
      <c r="A59" s="178" t="s">
        <v>3193</v>
      </c>
      <c r="B59" s="170" t="s">
        <v>389</v>
      </c>
      <c r="C59" s="176" t="s">
        <v>390</v>
      </c>
      <c r="D59" s="172">
        <v>2800000</v>
      </c>
      <c r="E59" s="173">
        <v>2800000</v>
      </c>
      <c r="F59" s="168"/>
    </row>
    <row r="60" spans="1:6" s="7" customFormat="1" x14ac:dyDescent="0.25">
      <c r="A60" s="178" t="s">
        <v>3194</v>
      </c>
      <c r="B60" s="170" t="s">
        <v>3195</v>
      </c>
      <c r="C60" s="176" t="s">
        <v>3196</v>
      </c>
      <c r="D60" s="172">
        <v>300000</v>
      </c>
      <c r="E60" s="173">
        <v>300000</v>
      </c>
      <c r="F60" s="168"/>
    </row>
    <row r="61" spans="1:6" s="7" customFormat="1" ht="25.5" x14ac:dyDescent="0.25">
      <c r="A61" s="178" t="s">
        <v>3197</v>
      </c>
      <c r="B61" s="170" t="s">
        <v>2695</v>
      </c>
      <c r="C61" s="176" t="s">
        <v>3198</v>
      </c>
      <c r="D61" s="172">
        <v>400000</v>
      </c>
      <c r="E61" s="173">
        <v>400000</v>
      </c>
      <c r="F61" s="168"/>
    </row>
    <row r="62" spans="1:6" s="7" customFormat="1" ht="25.5" x14ac:dyDescent="0.25">
      <c r="A62" s="178" t="s">
        <v>3199</v>
      </c>
      <c r="B62" s="170" t="s">
        <v>3200</v>
      </c>
      <c r="C62" s="176" t="s">
        <v>3201</v>
      </c>
      <c r="D62" s="172">
        <v>200000</v>
      </c>
      <c r="E62" s="173">
        <v>200000</v>
      </c>
      <c r="F62" s="168"/>
    </row>
    <row r="63" spans="1:6" s="7" customFormat="1" ht="25.5" x14ac:dyDescent="0.25">
      <c r="A63" s="178" t="s">
        <v>3202</v>
      </c>
      <c r="B63" s="170" t="s">
        <v>28</v>
      </c>
      <c r="C63" s="176" t="s">
        <v>3203</v>
      </c>
      <c r="D63" s="172">
        <v>2500000</v>
      </c>
      <c r="E63" s="173">
        <v>2500000</v>
      </c>
      <c r="F63" s="168"/>
    </row>
    <row r="64" spans="1:6" s="7" customFormat="1" ht="25.5" x14ac:dyDescent="0.25">
      <c r="A64" s="178" t="s">
        <v>3204</v>
      </c>
      <c r="B64" s="170" t="s">
        <v>768</v>
      </c>
      <c r="C64" s="176" t="s">
        <v>392</v>
      </c>
      <c r="D64" s="172">
        <v>250000</v>
      </c>
      <c r="E64" s="173">
        <v>250000</v>
      </c>
      <c r="F64" s="168"/>
    </row>
    <row r="65" spans="1:6" s="7" customFormat="1" x14ac:dyDescent="0.25">
      <c r="A65" s="178" t="s">
        <v>3205</v>
      </c>
      <c r="B65" s="170" t="s">
        <v>3206</v>
      </c>
      <c r="C65" s="176" t="s">
        <v>3207</v>
      </c>
      <c r="D65" s="172">
        <v>585000</v>
      </c>
      <c r="E65" s="173">
        <v>585000</v>
      </c>
      <c r="F65" s="168"/>
    </row>
    <row r="66" spans="1:6" s="7" customFormat="1" x14ac:dyDescent="0.25">
      <c r="A66" s="178" t="s">
        <v>3208</v>
      </c>
      <c r="B66" s="170" t="s">
        <v>353</v>
      </c>
      <c r="C66" s="176" t="s">
        <v>3209</v>
      </c>
      <c r="D66" s="172">
        <v>3000000</v>
      </c>
      <c r="E66" s="173">
        <v>3000000</v>
      </c>
      <c r="F66" s="168"/>
    </row>
    <row r="67" spans="1:6" s="7" customFormat="1" ht="25.5" x14ac:dyDescent="0.25">
      <c r="A67" s="178" t="s">
        <v>3210</v>
      </c>
      <c r="B67" s="170" t="s">
        <v>3211</v>
      </c>
      <c r="C67" s="176" t="s">
        <v>3212</v>
      </c>
      <c r="D67" s="172">
        <v>400000</v>
      </c>
      <c r="E67" s="173">
        <v>400000</v>
      </c>
      <c r="F67" s="168"/>
    </row>
    <row r="68" spans="1:6" s="7" customFormat="1" ht="24" x14ac:dyDescent="0.25">
      <c r="A68" s="178" t="s">
        <v>3213</v>
      </c>
      <c r="B68" s="170" t="s">
        <v>3214</v>
      </c>
      <c r="C68" s="176" t="s">
        <v>3215</v>
      </c>
      <c r="D68" s="172">
        <v>200000</v>
      </c>
      <c r="E68" s="173">
        <v>200000</v>
      </c>
      <c r="F68" s="168"/>
    </row>
    <row r="69" spans="1:6" s="7" customFormat="1" x14ac:dyDescent="0.25">
      <c r="A69" s="178" t="s">
        <v>3216</v>
      </c>
      <c r="B69" s="170" t="s">
        <v>404</v>
      </c>
      <c r="C69" s="176" t="s">
        <v>3217</v>
      </c>
      <c r="D69" s="172">
        <v>400000</v>
      </c>
      <c r="E69" s="173">
        <v>400000</v>
      </c>
      <c r="F69" s="168"/>
    </row>
    <row r="70" spans="1:6" s="7" customFormat="1" ht="25.5" x14ac:dyDescent="0.25">
      <c r="A70" s="178" t="s">
        <v>3218</v>
      </c>
      <c r="B70" s="170" t="s">
        <v>477</v>
      </c>
      <c r="C70" s="176" t="s">
        <v>3219</v>
      </c>
      <c r="D70" s="172">
        <v>1090000</v>
      </c>
      <c r="E70" s="173">
        <v>1090000</v>
      </c>
      <c r="F70" s="168"/>
    </row>
    <row r="71" spans="1:6" s="7" customFormat="1" ht="24" x14ac:dyDescent="0.25">
      <c r="A71" s="178" t="s">
        <v>3220</v>
      </c>
      <c r="B71" s="170" t="s">
        <v>251</v>
      </c>
      <c r="C71" s="176" t="s">
        <v>3221</v>
      </c>
      <c r="D71" s="172">
        <v>400000</v>
      </c>
      <c r="E71" s="173">
        <v>400000</v>
      </c>
      <c r="F71" s="168"/>
    </row>
    <row r="72" spans="1:6" s="7" customFormat="1" ht="25.5" x14ac:dyDescent="0.25">
      <c r="A72" s="178" t="s">
        <v>3222</v>
      </c>
      <c r="B72" s="170" t="s">
        <v>228</v>
      </c>
      <c r="C72" s="176" t="s">
        <v>771</v>
      </c>
      <c r="D72" s="172">
        <v>200000</v>
      </c>
      <c r="E72" s="173">
        <v>200000</v>
      </c>
      <c r="F72" s="168"/>
    </row>
    <row r="73" spans="1:6" s="7" customFormat="1" ht="38.25" x14ac:dyDescent="0.25">
      <c r="A73" s="178" t="s">
        <v>3223</v>
      </c>
      <c r="B73" s="170" t="s">
        <v>282</v>
      </c>
      <c r="C73" s="176" t="s">
        <v>3224</v>
      </c>
      <c r="D73" s="172">
        <v>250000</v>
      </c>
      <c r="E73" s="173">
        <v>250000</v>
      </c>
      <c r="F73" s="168"/>
    </row>
    <row r="74" spans="1:6" s="7" customFormat="1" ht="24" x14ac:dyDescent="0.25">
      <c r="A74" s="178" t="s">
        <v>3225</v>
      </c>
      <c r="B74" s="170" t="s">
        <v>385</v>
      </c>
      <c r="C74" s="171" t="s">
        <v>3226</v>
      </c>
      <c r="D74" s="172">
        <v>500000</v>
      </c>
      <c r="E74" s="173">
        <v>500000</v>
      </c>
      <c r="F74" s="168"/>
    </row>
    <row r="75" spans="1:6" s="7" customFormat="1" ht="25.5" x14ac:dyDescent="0.25">
      <c r="A75" s="178" t="s">
        <v>3227</v>
      </c>
      <c r="B75" s="170" t="s">
        <v>2860</v>
      </c>
      <c r="C75" s="176" t="s">
        <v>3228</v>
      </c>
      <c r="D75" s="172">
        <v>1600000</v>
      </c>
      <c r="E75" s="173">
        <v>1600000</v>
      </c>
      <c r="F75" s="168"/>
    </row>
    <row r="76" spans="1:6" s="7" customFormat="1" x14ac:dyDescent="0.25">
      <c r="A76" s="178" t="s">
        <v>3229</v>
      </c>
      <c r="B76" s="170" t="s">
        <v>812</v>
      </c>
      <c r="C76" s="176" t="s">
        <v>3230</v>
      </c>
      <c r="D76" s="172">
        <v>1200000</v>
      </c>
      <c r="E76" s="173">
        <v>1200000</v>
      </c>
      <c r="F76" s="168"/>
    </row>
    <row r="77" spans="1:6" s="7" customFormat="1" ht="13.5" thickBot="1" x14ac:dyDescent="0.3">
      <c r="A77" s="181" t="s">
        <v>3118</v>
      </c>
      <c r="B77" s="182" t="s">
        <v>398</v>
      </c>
      <c r="C77" s="341" t="s">
        <v>399</v>
      </c>
      <c r="D77" s="184">
        <v>200000</v>
      </c>
      <c r="E77" s="185">
        <v>200000</v>
      </c>
      <c r="F77" s="168"/>
    </row>
    <row r="78" spans="1:6" s="7" customFormat="1" ht="36" x14ac:dyDescent="0.25">
      <c r="A78" s="299" t="s">
        <v>3231</v>
      </c>
      <c r="B78" s="336" t="s">
        <v>3232</v>
      </c>
      <c r="C78" s="337" t="s">
        <v>3233</v>
      </c>
      <c r="D78" s="338">
        <v>60000</v>
      </c>
      <c r="E78" s="339">
        <v>60000</v>
      </c>
      <c r="F78" s="168"/>
    </row>
    <row r="79" spans="1:6" s="7" customFormat="1" ht="36" x14ac:dyDescent="0.25">
      <c r="A79" s="178" t="s">
        <v>3234</v>
      </c>
      <c r="B79" s="170" t="s">
        <v>612</v>
      </c>
      <c r="C79" s="171" t="s">
        <v>3233</v>
      </c>
      <c r="D79" s="172">
        <v>60000</v>
      </c>
      <c r="E79" s="173">
        <v>60000</v>
      </c>
      <c r="F79" s="168"/>
    </row>
    <row r="80" spans="1:6" s="7" customFormat="1" ht="48" x14ac:dyDescent="0.25">
      <c r="A80" s="178" t="s">
        <v>3235</v>
      </c>
      <c r="B80" s="170" t="s">
        <v>745</v>
      </c>
      <c r="C80" s="171" t="s">
        <v>3233</v>
      </c>
      <c r="D80" s="172">
        <v>60000</v>
      </c>
      <c r="E80" s="173">
        <v>60000</v>
      </c>
      <c r="F80" s="168"/>
    </row>
    <row r="81" spans="1:6" s="7" customFormat="1" ht="48" x14ac:dyDescent="0.25">
      <c r="A81" s="178" t="s">
        <v>3236</v>
      </c>
      <c r="B81" s="170" t="s">
        <v>411</v>
      </c>
      <c r="C81" s="171" t="s">
        <v>3233</v>
      </c>
      <c r="D81" s="172">
        <v>60000</v>
      </c>
      <c r="E81" s="173">
        <v>60000</v>
      </c>
      <c r="F81" s="168"/>
    </row>
    <row r="82" spans="1:6" s="7" customFormat="1" ht="36" x14ac:dyDescent="0.25">
      <c r="A82" s="178" t="s">
        <v>3237</v>
      </c>
      <c r="B82" s="170" t="s">
        <v>3238</v>
      </c>
      <c r="C82" s="171" t="s">
        <v>3233</v>
      </c>
      <c r="D82" s="172">
        <v>60000</v>
      </c>
      <c r="E82" s="173">
        <v>60000</v>
      </c>
      <c r="F82" s="168"/>
    </row>
    <row r="83" spans="1:6" s="7" customFormat="1" x14ac:dyDescent="0.25">
      <c r="A83" s="178" t="s">
        <v>3239</v>
      </c>
      <c r="B83" s="170" t="s">
        <v>183</v>
      </c>
      <c r="C83" s="176" t="s">
        <v>3240</v>
      </c>
      <c r="D83" s="172">
        <v>2106000</v>
      </c>
      <c r="E83" s="173">
        <v>2106000</v>
      </c>
      <c r="F83" s="168"/>
    </row>
    <row r="84" spans="1:6" s="7" customFormat="1" x14ac:dyDescent="0.25">
      <c r="A84" s="178" t="s">
        <v>400</v>
      </c>
      <c r="B84" s="170" t="s">
        <v>761</v>
      </c>
      <c r="C84" s="176" t="s">
        <v>401</v>
      </c>
      <c r="D84" s="172">
        <v>12000000</v>
      </c>
      <c r="E84" s="173">
        <v>12000000</v>
      </c>
      <c r="F84" s="168"/>
    </row>
    <row r="85" spans="1:6" s="7" customFormat="1" ht="25.5" x14ac:dyDescent="0.25">
      <c r="A85" s="178" t="s">
        <v>3241</v>
      </c>
      <c r="B85" s="170" t="s">
        <v>3242</v>
      </c>
      <c r="C85" s="176" t="s">
        <v>3243</v>
      </c>
      <c r="D85" s="172">
        <v>1000000</v>
      </c>
      <c r="E85" s="173">
        <v>1000000</v>
      </c>
      <c r="F85" s="168"/>
    </row>
    <row r="86" spans="1:6" s="7" customFormat="1" ht="24" x14ac:dyDescent="0.25">
      <c r="A86" s="178" t="s">
        <v>3244</v>
      </c>
      <c r="B86" s="170" t="s">
        <v>112</v>
      </c>
      <c r="C86" s="176" t="s">
        <v>3245</v>
      </c>
      <c r="D86" s="172">
        <v>1400000</v>
      </c>
      <c r="E86" s="173">
        <v>1400000</v>
      </c>
      <c r="F86" s="168"/>
    </row>
    <row r="87" spans="1:6" s="7" customFormat="1" ht="25.5" x14ac:dyDescent="0.25">
      <c r="A87" s="178" t="s">
        <v>3246</v>
      </c>
      <c r="B87" s="170" t="s">
        <v>397</v>
      </c>
      <c r="C87" s="176" t="s">
        <v>3247</v>
      </c>
      <c r="D87" s="172">
        <v>100000</v>
      </c>
      <c r="E87" s="173">
        <v>100000</v>
      </c>
      <c r="F87" s="168"/>
    </row>
    <row r="88" spans="1:6" s="7" customFormat="1" ht="25.5" x14ac:dyDescent="0.25">
      <c r="A88" s="178" t="s">
        <v>3248</v>
      </c>
      <c r="B88" s="170" t="s">
        <v>247</v>
      </c>
      <c r="C88" s="176" t="s">
        <v>3249</v>
      </c>
      <c r="D88" s="172">
        <v>500000</v>
      </c>
      <c r="E88" s="173">
        <v>0</v>
      </c>
      <c r="F88" s="168"/>
    </row>
    <row r="89" spans="1:6" s="7" customFormat="1" ht="38.25" x14ac:dyDescent="0.25">
      <c r="A89" s="178" t="s">
        <v>3250</v>
      </c>
      <c r="B89" s="170" t="s">
        <v>245</v>
      </c>
      <c r="C89" s="176" t="s">
        <v>3251</v>
      </c>
      <c r="D89" s="172">
        <v>222000</v>
      </c>
      <c r="E89" s="173">
        <v>222000</v>
      </c>
      <c r="F89" s="168"/>
    </row>
    <row r="90" spans="1:6" s="7" customFormat="1" x14ac:dyDescent="0.25">
      <c r="A90" s="178" t="s">
        <v>3252</v>
      </c>
      <c r="B90" s="170" t="s">
        <v>408</v>
      </c>
      <c r="C90" s="176" t="s">
        <v>3253</v>
      </c>
      <c r="D90" s="172">
        <v>2000000</v>
      </c>
      <c r="E90" s="173">
        <v>2000000</v>
      </c>
      <c r="F90" s="168"/>
    </row>
    <row r="91" spans="1:6" s="7" customFormat="1" x14ac:dyDescent="0.25">
      <c r="A91" s="178" t="s">
        <v>3254</v>
      </c>
      <c r="B91" s="170" t="s">
        <v>3255</v>
      </c>
      <c r="C91" s="176" t="s">
        <v>3256</v>
      </c>
      <c r="D91" s="172">
        <v>1719247</v>
      </c>
      <c r="E91" s="173">
        <v>1719247</v>
      </c>
      <c r="F91" s="168"/>
    </row>
    <row r="92" spans="1:6" s="7" customFormat="1" ht="25.5" x14ac:dyDescent="0.25">
      <c r="A92" s="178" t="s">
        <v>3257</v>
      </c>
      <c r="B92" s="170" t="s">
        <v>40</v>
      </c>
      <c r="C92" s="176" t="s">
        <v>3258</v>
      </c>
      <c r="D92" s="172">
        <v>2709540</v>
      </c>
      <c r="E92" s="173">
        <v>2709540</v>
      </c>
      <c r="F92" s="168"/>
    </row>
    <row r="93" spans="1:6" s="7" customFormat="1" x14ac:dyDescent="0.25">
      <c r="A93" s="178" t="s">
        <v>3259</v>
      </c>
      <c r="B93" s="170" t="s">
        <v>2945</v>
      </c>
      <c r="C93" s="176" t="s">
        <v>3260</v>
      </c>
      <c r="D93" s="172">
        <v>1000000</v>
      </c>
      <c r="E93" s="173">
        <v>1000000</v>
      </c>
      <c r="F93" s="168"/>
    </row>
    <row r="94" spans="1:6" s="7" customFormat="1" x14ac:dyDescent="0.25">
      <c r="A94" s="329" t="s">
        <v>3261</v>
      </c>
      <c r="B94" s="331" t="s">
        <v>3262</v>
      </c>
      <c r="C94" s="333" t="s">
        <v>3263</v>
      </c>
      <c r="D94" s="172">
        <v>450000</v>
      </c>
      <c r="E94" s="173">
        <v>450000</v>
      </c>
      <c r="F94" s="168"/>
    </row>
    <row r="95" spans="1:6" s="7" customFormat="1" x14ac:dyDescent="0.25">
      <c r="A95" s="330"/>
      <c r="B95" s="332"/>
      <c r="C95" s="333"/>
      <c r="D95" s="172">
        <v>150000</v>
      </c>
      <c r="E95" s="173">
        <v>150000</v>
      </c>
      <c r="F95" s="168"/>
    </row>
    <row r="96" spans="1:6" s="7" customFormat="1" ht="24" customHeight="1" x14ac:dyDescent="0.25">
      <c r="A96" s="178" t="s">
        <v>3264</v>
      </c>
      <c r="B96" s="170" t="s">
        <v>2599</v>
      </c>
      <c r="C96" s="176" t="s">
        <v>3265</v>
      </c>
      <c r="D96" s="172">
        <v>800000</v>
      </c>
      <c r="E96" s="173">
        <v>800000</v>
      </c>
      <c r="F96" s="168"/>
    </row>
    <row r="97" spans="1:6" s="7" customFormat="1" ht="25.5" x14ac:dyDescent="0.25">
      <c r="A97" s="178" t="s">
        <v>3266</v>
      </c>
      <c r="B97" s="170" t="s">
        <v>101</v>
      </c>
      <c r="C97" s="176" t="s">
        <v>3267</v>
      </c>
      <c r="D97" s="172">
        <v>4000000</v>
      </c>
      <c r="E97" s="173">
        <v>4000000</v>
      </c>
      <c r="F97" s="168"/>
    </row>
    <row r="98" spans="1:6" s="7" customFormat="1" ht="38.25" x14ac:dyDescent="0.25">
      <c r="A98" s="178" t="s">
        <v>3268</v>
      </c>
      <c r="B98" s="170" t="s">
        <v>2775</v>
      </c>
      <c r="C98" s="176" t="s">
        <v>3269</v>
      </c>
      <c r="D98" s="172">
        <v>800000</v>
      </c>
      <c r="E98" s="173">
        <v>800000</v>
      </c>
      <c r="F98" s="168"/>
    </row>
    <row r="99" spans="1:6" s="7" customFormat="1" ht="25.5" x14ac:dyDescent="0.25">
      <c r="A99" s="178" t="s">
        <v>3222</v>
      </c>
      <c r="B99" s="170" t="s">
        <v>3270</v>
      </c>
      <c r="C99" s="176" t="s">
        <v>771</v>
      </c>
      <c r="D99" s="172">
        <v>236000</v>
      </c>
      <c r="E99" s="173">
        <v>236000</v>
      </c>
      <c r="F99" s="168"/>
    </row>
    <row r="100" spans="1:6" s="7" customFormat="1" ht="38.25" x14ac:dyDescent="0.25">
      <c r="A100" s="178" t="s">
        <v>3271</v>
      </c>
      <c r="B100" s="170" t="s">
        <v>2381</v>
      </c>
      <c r="C100" s="176" t="s">
        <v>3272</v>
      </c>
      <c r="D100" s="172">
        <v>350000</v>
      </c>
      <c r="E100" s="173">
        <v>350000</v>
      </c>
      <c r="F100" s="168"/>
    </row>
    <row r="101" spans="1:6" s="7" customFormat="1" x14ac:dyDescent="0.25">
      <c r="A101" s="169" t="s">
        <v>3273</v>
      </c>
      <c r="B101" s="170" t="s">
        <v>3274</v>
      </c>
      <c r="C101" s="176" t="s">
        <v>3275</v>
      </c>
      <c r="D101" s="179">
        <v>234933</v>
      </c>
      <c r="E101" s="180">
        <v>0</v>
      </c>
      <c r="F101" s="168"/>
    </row>
    <row r="102" spans="1:6" s="7" customFormat="1" ht="25.5" x14ac:dyDescent="0.25">
      <c r="A102" s="169" t="s">
        <v>3276</v>
      </c>
      <c r="B102" s="170" t="s">
        <v>35</v>
      </c>
      <c r="C102" s="176" t="s">
        <v>3277</v>
      </c>
      <c r="D102" s="179">
        <v>120000</v>
      </c>
      <c r="E102" s="180">
        <v>0</v>
      </c>
      <c r="F102" s="168"/>
    </row>
    <row r="103" spans="1:6" s="7" customFormat="1" ht="25.5" x14ac:dyDescent="0.25">
      <c r="A103" s="178" t="s">
        <v>3278</v>
      </c>
      <c r="B103" s="170" t="s">
        <v>439</v>
      </c>
      <c r="C103" s="176" t="s">
        <v>3279</v>
      </c>
      <c r="D103" s="172">
        <v>400000</v>
      </c>
      <c r="E103" s="173">
        <v>400000</v>
      </c>
      <c r="F103" s="168"/>
    </row>
    <row r="104" spans="1:6" s="7" customFormat="1" ht="38.25" x14ac:dyDescent="0.25">
      <c r="A104" s="178" t="s">
        <v>3280</v>
      </c>
      <c r="B104" s="170" t="s">
        <v>388</v>
      </c>
      <c r="C104" s="176" t="s">
        <v>3281</v>
      </c>
      <c r="D104" s="172">
        <v>200000</v>
      </c>
      <c r="E104" s="173">
        <v>0</v>
      </c>
      <c r="F104" s="168"/>
    </row>
    <row r="105" spans="1:6" s="7" customFormat="1" x14ac:dyDescent="0.25">
      <c r="A105" s="178" t="s">
        <v>3282</v>
      </c>
      <c r="B105" s="170" t="s">
        <v>485</v>
      </c>
      <c r="C105" s="176" t="s">
        <v>3283</v>
      </c>
      <c r="D105" s="172">
        <v>100000</v>
      </c>
      <c r="E105" s="173">
        <v>100000</v>
      </c>
      <c r="F105" s="168"/>
    </row>
    <row r="106" spans="1:6" s="7" customFormat="1" ht="25.5" x14ac:dyDescent="0.25">
      <c r="A106" s="178" t="s">
        <v>3284</v>
      </c>
      <c r="B106" s="170" t="s">
        <v>3285</v>
      </c>
      <c r="C106" s="176" t="s">
        <v>3286</v>
      </c>
      <c r="D106" s="172">
        <v>1500000</v>
      </c>
      <c r="E106" s="173">
        <v>0</v>
      </c>
      <c r="F106" s="168"/>
    </row>
    <row r="107" spans="1:6" s="7" customFormat="1" ht="25.5" x14ac:dyDescent="0.25">
      <c r="A107" s="178" t="s">
        <v>3287</v>
      </c>
      <c r="B107" s="170" t="s">
        <v>3288</v>
      </c>
      <c r="C107" s="176" t="s">
        <v>3289</v>
      </c>
      <c r="D107" s="172">
        <v>350000</v>
      </c>
      <c r="E107" s="173">
        <v>0</v>
      </c>
      <c r="F107" s="168"/>
    </row>
    <row r="108" spans="1:6" s="7" customFormat="1" ht="39" thickBot="1" x14ac:dyDescent="0.3">
      <c r="A108" s="181" t="s">
        <v>3290</v>
      </c>
      <c r="B108" s="182" t="s">
        <v>3291</v>
      </c>
      <c r="C108" s="183" t="s">
        <v>3292</v>
      </c>
      <c r="D108" s="184">
        <v>600000</v>
      </c>
      <c r="E108" s="185">
        <v>0</v>
      </c>
      <c r="F108" s="168"/>
    </row>
    <row r="109" spans="1:6" s="7" customFormat="1" ht="25.5" x14ac:dyDescent="0.25">
      <c r="A109" s="299" t="s">
        <v>3293</v>
      </c>
      <c r="B109" s="336" t="s">
        <v>21</v>
      </c>
      <c r="C109" s="342" t="s">
        <v>3294</v>
      </c>
      <c r="D109" s="338">
        <v>1500000</v>
      </c>
      <c r="E109" s="339">
        <v>0</v>
      </c>
      <c r="F109" s="168"/>
    </row>
    <row r="110" spans="1:6" s="7" customFormat="1" ht="38.25" x14ac:dyDescent="0.25">
      <c r="A110" s="178" t="s">
        <v>3295</v>
      </c>
      <c r="B110" s="170" t="s">
        <v>371</v>
      </c>
      <c r="C110" s="176" t="s">
        <v>3296</v>
      </c>
      <c r="D110" s="172">
        <v>1100000</v>
      </c>
      <c r="E110" s="173">
        <v>0</v>
      </c>
      <c r="F110" s="168"/>
    </row>
    <row r="111" spans="1:6" s="7" customFormat="1" x14ac:dyDescent="0.25">
      <c r="A111" s="169" t="s">
        <v>3297</v>
      </c>
      <c r="B111" s="170" t="s">
        <v>3298</v>
      </c>
      <c r="C111" s="176" t="s">
        <v>3299</v>
      </c>
      <c r="D111" s="179">
        <v>700000</v>
      </c>
      <c r="E111" s="180">
        <v>0</v>
      </c>
      <c r="F111" s="168"/>
    </row>
    <row r="112" spans="1:6" s="7" customFormat="1" ht="25.5" x14ac:dyDescent="0.25">
      <c r="A112" s="169" t="s">
        <v>3300</v>
      </c>
      <c r="B112" s="170" t="s">
        <v>2324</v>
      </c>
      <c r="C112" s="176" t="s">
        <v>3301</v>
      </c>
      <c r="D112" s="179">
        <v>500000</v>
      </c>
      <c r="E112" s="180">
        <v>0</v>
      </c>
      <c r="F112" s="168"/>
    </row>
    <row r="113" spans="1:6" s="7" customFormat="1" ht="38.25" x14ac:dyDescent="0.25">
      <c r="A113" s="178" t="s">
        <v>3302</v>
      </c>
      <c r="B113" s="170" t="s">
        <v>30</v>
      </c>
      <c r="C113" s="176" t="s">
        <v>3303</v>
      </c>
      <c r="D113" s="172">
        <v>600000</v>
      </c>
      <c r="E113" s="173">
        <v>0</v>
      </c>
      <c r="F113" s="168"/>
    </row>
    <row r="114" spans="1:6" s="7" customFormat="1" x14ac:dyDescent="0.25">
      <c r="A114" s="178" t="s">
        <v>3304</v>
      </c>
      <c r="B114" s="170" t="s">
        <v>2683</v>
      </c>
      <c r="C114" s="176" t="s">
        <v>3305</v>
      </c>
      <c r="D114" s="172">
        <v>1800000</v>
      </c>
      <c r="E114" s="173">
        <v>0</v>
      </c>
      <c r="F114" s="168"/>
    </row>
    <row r="115" spans="1:6" s="7" customFormat="1" ht="13.15" customHeight="1" x14ac:dyDescent="0.25">
      <c r="A115" s="178" t="s">
        <v>3306</v>
      </c>
      <c r="B115" s="170" t="s">
        <v>135</v>
      </c>
      <c r="C115" s="176" t="s">
        <v>3307</v>
      </c>
      <c r="D115" s="172">
        <v>500000</v>
      </c>
      <c r="E115" s="173">
        <v>0</v>
      </c>
      <c r="F115" s="168"/>
    </row>
    <row r="116" spans="1:6" s="7" customFormat="1" ht="24" x14ac:dyDescent="0.25">
      <c r="A116" s="178" t="s">
        <v>3308</v>
      </c>
      <c r="B116" s="170" t="s">
        <v>206</v>
      </c>
      <c r="C116" s="176" t="s">
        <v>3309</v>
      </c>
      <c r="D116" s="172">
        <v>1500000</v>
      </c>
      <c r="E116" s="173">
        <v>0</v>
      </c>
      <c r="F116" s="168"/>
    </row>
    <row r="117" spans="1:6" s="7" customFormat="1" ht="13.5" thickBot="1" x14ac:dyDescent="0.3">
      <c r="A117" s="181" t="s">
        <v>3310</v>
      </c>
      <c r="B117" s="182" t="s">
        <v>3311</v>
      </c>
      <c r="C117" s="183" t="s">
        <v>3312</v>
      </c>
      <c r="D117" s="184">
        <v>7000000</v>
      </c>
      <c r="E117" s="185">
        <v>0</v>
      </c>
      <c r="F117" s="168"/>
    </row>
    <row r="118" spans="1:6" x14ac:dyDescent="0.25">
      <c r="A118" s="33"/>
      <c r="B118" s="22"/>
      <c r="C118" s="22"/>
      <c r="D118" s="41"/>
      <c r="E118" s="41"/>
    </row>
    <row r="119" spans="1:6" x14ac:dyDescent="0.25">
      <c r="A119" s="33"/>
      <c r="B119" s="22"/>
      <c r="C119" s="22"/>
      <c r="D119" s="41"/>
      <c r="E119" s="41"/>
    </row>
    <row r="120" spans="1:6" x14ac:dyDescent="0.25">
      <c r="A120" s="33"/>
      <c r="B120" s="22"/>
      <c r="C120" s="22"/>
      <c r="D120" s="41"/>
      <c r="E120" s="41"/>
    </row>
    <row r="121" spans="1:6" x14ac:dyDescent="0.25">
      <c r="A121" s="33"/>
      <c r="B121" s="22"/>
      <c r="C121" s="22"/>
      <c r="D121" s="41"/>
      <c r="E121" s="41"/>
    </row>
    <row r="122" spans="1:6" x14ac:dyDescent="0.25">
      <c r="A122" s="33"/>
      <c r="B122" s="22"/>
      <c r="C122" s="22"/>
      <c r="D122" s="41"/>
      <c r="E122" s="41"/>
    </row>
    <row r="123" spans="1:6" x14ac:dyDescent="0.25">
      <c r="A123" s="33"/>
      <c r="B123" s="22"/>
      <c r="C123" s="22"/>
      <c r="D123" s="41"/>
      <c r="E123" s="41"/>
    </row>
    <row r="124" spans="1:6" x14ac:dyDescent="0.25">
      <c r="A124" s="33"/>
      <c r="B124" s="22"/>
      <c r="C124" s="22"/>
      <c r="D124" s="41"/>
      <c r="E124" s="41"/>
    </row>
    <row r="125" spans="1:6" x14ac:dyDescent="0.25">
      <c r="A125" s="33"/>
      <c r="B125" s="22"/>
      <c r="C125" s="22"/>
      <c r="D125" s="41"/>
      <c r="E125" s="41"/>
    </row>
    <row r="126" spans="1:6" x14ac:dyDescent="0.25">
      <c r="A126" s="33"/>
      <c r="B126" s="22"/>
      <c r="C126" s="22"/>
      <c r="D126" s="41"/>
      <c r="E126" s="41"/>
    </row>
    <row r="127" spans="1:6" x14ac:dyDescent="0.25">
      <c r="A127" s="33"/>
      <c r="B127" s="22"/>
      <c r="C127" s="22"/>
      <c r="D127" s="41"/>
      <c r="E127" s="41"/>
    </row>
    <row r="128" spans="1:6" x14ac:dyDescent="0.25">
      <c r="A128" s="33"/>
      <c r="B128" s="22"/>
      <c r="C128" s="22"/>
      <c r="D128" s="41"/>
      <c r="E128" s="41"/>
    </row>
    <row r="129" spans="1:5" x14ac:dyDescent="0.25">
      <c r="A129" s="33"/>
      <c r="B129" s="22"/>
      <c r="C129" s="22"/>
      <c r="D129" s="41"/>
      <c r="E129" s="41"/>
    </row>
    <row r="130" spans="1:5" x14ac:dyDescent="0.25">
      <c r="A130" s="33"/>
      <c r="B130" s="22"/>
      <c r="C130" s="22"/>
      <c r="D130" s="41"/>
      <c r="E130" s="41"/>
    </row>
    <row r="131" spans="1:5" x14ac:dyDescent="0.25">
      <c r="A131" s="33"/>
      <c r="B131" s="22"/>
      <c r="C131" s="22"/>
      <c r="D131" s="41"/>
      <c r="E131" s="41"/>
    </row>
    <row r="132" spans="1:5" x14ac:dyDescent="0.25">
      <c r="A132" s="33"/>
      <c r="B132" s="22"/>
      <c r="C132" s="22"/>
      <c r="D132" s="41"/>
      <c r="E132" s="41"/>
    </row>
    <row r="133" spans="1:5" x14ac:dyDescent="0.25">
      <c r="A133" s="33"/>
      <c r="B133" s="22"/>
      <c r="C133" s="22"/>
      <c r="D133" s="41"/>
      <c r="E133" s="41"/>
    </row>
    <row r="134" spans="1:5" x14ac:dyDescent="0.25">
      <c r="A134" s="33"/>
      <c r="B134" s="22"/>
      <c r="C134" s="22"/>
      <c r="D134" s="41"/>
      <c r="E134" s="41"/>
    </row>
    <row r="135" spans="1:5" x14ac:dyDescent="0.25">
      <c r="A135" s="33"/>
      <c r="B135" s="22"/>
      <c r="C135" s="22"/>
      <c r="D135" s="41"/>
      <c r="E135" s="41"/>
    </row>
    <row r="136" spans="1:5" x14ac:dyDescent="0.25">
      <c r="A136" s="33"/>
      <c r="B136" s="22"/>
      <c r="C136" s="22"/>
      <c r="D136" s="41"/>
      <c r="E136" s="41"/>
    </row>
    <row r="137" spans="1:5" x14ac:dyDescent="0.25">
      <c r="A137" s="33"/>
      <c r="B137" s="22"/>
      <c r="C137" s="22"/>
      <c r="D137" s="41"/>
      <c r="E137" s="41"/>
    </row>
    <row r="138" spans="1:5" x14ac:dyDescent="0.25">
      <c r="A138" s="33"/>
      <c r="B138" s="22"/>
      <c r="C138" s="22"/>
      <c r="D138" s="41"/>
      <c r="E138" s="41"/>
    </row>
    <row r="139" spans="1:5" x14ac:dyDescent="0.25">
      <c r="A139" s="33"/>
      <c r="B139" s="22"/>
      <c r="C139" s="22"/>
      <c r="D139" s="41"/>
      <c r="E139" s="41"/>
    </row>
    <row r="140" spans="1:5" x14ac:dyDescent="0.25">
      <c r="A140" s="33"/>
      <c r="B140" s="22"/>
      <c r="C140" s="22"/>
      <c r="D140" s="41"/>
      <c r="E140" s="41"/>
    </row>
    <row r="141" spans="1:5" x14ac:dyDescent="0.25">
      <c r="A141" s="33"/>
      <c r="B141" s="22"/>
      <c r="C141" s="22"/>
      <c r="D141" s="41"/>
      <c r="E141" s="41"/>
    </row>
    <row r="142" spans="1:5" x14ac:dyDescent="0.25">
      <c r="A142" s="33"/>
      <c r="B142" s="22"/>
      <c r="C142" s="22"/>
      <c r="D142" s="41"/>
      <c r="E142" s="41"/>
    </row>
    <row r="143" spans="1:5" x14ac:dyDescent="0.25">
      <c r="A143" s="33"/>
      <c r="B143" s="22"/>
      <c r="C143" s="22"/>
      <c r="D143" s="41"/>
      <c r="E143" s="41"/>
    </row>
    <row r="144" spans="1:5" x14ac:dyDescent="0.25">
      <c r="A144" s="33"/>
      <c r="B144" s="22"/>
      <c r="C144" s="22"/>
      <c r="D144" s="41"/>
      <c r="E144" s="41"/>
    </row>
    <row r="145" spans="1:5" x14ac:dyDescent="0.25">
      <c r="A145" s="33"/>
      <c r="B145" s="22"/>
      <c r="C145" s="22"/>
      <c r="D145" s="41"/>
      <c r="E145" s="41"/>
    </row>
    <row r="146" spans="1:5" x14ac:dyDescent="0.25">
      <c r="A146" s="33"/>
      <c r="B146" s="22"/>
      <c r="C146" s="22"/>
      <c r="D146" s="41"/>
      <c r="E146" s="41"/>
    </row>
    <row r="147" spans="1:5" x14ac:dyDescent="0.25">
      <c r="A147" s="33"/>
      <c r="B147" s="22"/>
      <c r="C147" s="22"/>
      <c r="D147" s="41"/>
      <c r="E147" s="41"/>
    </row>
    <row r="148" spans="1:5" x14ac:dyDescent="0.25">
      <c r="A148" s="33"/>
      <c r="B148" s="22"/>
      <c r="C148" s="22"/>
      <c r="D148" s="41"/>
      <c r="E148" s="41"/>
    </row>
    <row r="149" spans="1:5" x14ac:dyDescent="0.25">
      <c r="A149" s="33"/>
      <c r="B149" s="22"/>
      <c r="C149" s="22"/>
      <c r="D149" s="41"/>
      <c r="E149" s="41"/>
    </row>
    <row r="150" spans="1:5" x14ac:dyDescent="0.25">
      <c r="A150" s="33"/>
      <c r="B150" s="22"/>
      <c r="C150" s="22"/>
      <c r="D150" s="41"/>
      <c r="E150" s="41"/>
    </row>
    <row r="151" spans="1:5" x14ac:dyDescent="0.25">
      <c r="A151" s="33"/>
      <c r="B151" s="22"/>
      <c r="C151" s="22"/>
      <c r="D151" s="41"/>
      <c r="E151" s="41"/>
    </row>
    <row r="152" spans="1:5" x14ac:dyDescent="0.25">
      <c r="A152" s="33"/>
      <c r="B152" s="22"/>
      <c r="C152" s="22"/>
      <c r="D152" s="41"/>
      <c r="E152" s="41"/>
    </row>
    <row r="153" spans="1:5" x14ac:dyDescent="0.25">
      <c r="A153" s="33"/>
      <c r="B153" s="22"/>
      <c r="C153" s="22"/>
      <c r="D153" s="41"/>
      <c r="E153" s="41"/>
    </row>
    <row r="154" spans="1:5" x14ac:dyDescent="0.25">
      <c r="A154" s="33"/>
      <c r="B154" s="22"/>
      <c r="C154" s="22"/>
      <c r="D154" s="41"/>
      <c r="E154" s="41"/>
    </row>
    <row r="155" spans="1:5" x14ac:dyDescent="0.25">
      <c r="A155" s="33"/>
      <c r="B155" s="22"/>
      <c r="C155" s="22"/>
      <c r="D155" s="41"/>
      <c r="E155" s="41"/>
    </row>
    <row r="156" spans="1:5" x14ac:dyDescent="0.25">
      <c r="A156" s="33"/>
      <c r="B156" s="22"/>
      <c r="C156" s="22"/>
      <c r="D156" s="41"/>
      <c r="E156" s="41"/>
    </row>
    <row r="157" spans="1:5" x14ac:dyDescent="0.25">
      <c r="A157" s="33"/>
      <c r="B157" s="22"/>
      <c r="C157" s="22"/>
      <c r="D157" s="41"/>
      <c r="E157" s="41"/>
    </row>
    <row r="158" spans="1:5" x14ac:dyDescent="0.25">
      <c r="A158" s="33"/>
      <c r="B158" s="22"/>
      <c r="C158" s="22"/>
      <c r="D158" s="41"/>
      <c r="E158" s="41"/>
    </row>
    <row r="159" spans="1:5" x14ac:dyDescent="0.25">
      <c r="A159" s="33"/>
      <c r="B159" s="22"/>
      <c r="C159" s="22"/>
      <c r="D159" s="41"/>
      <c r="E159" s="41"/>
    </row>
    <row r="160" spans="1:5" x14ac:dyDescent="0.25">
      <c r="A160" s="33"/>
      <c r="B160" s="22"/>
      <c r="C160" s="22"/>
      <c r="D160" s="41"/>
      <c r="E160" s="41"/>
    </row>
    <row r="161" spans="1:5" x14ac:dyDescent="0.25">
      <c r="A161" s="33"/>
      <c r="B161" s="22"/>
      <c r="C161" s="22"/>
      <c r="D161" s="41"/>
      <c r="E161" s="41"/>
    </row>
    <row r="162" spans="1:5" x14ac:dyDescent="0.25">
      <c r="A162" s="33"/>
      <c r="B162" s="22"/>
      <c r="C162" s="22"/>
      <c r="D162" s="41"/>
      <c r="E162" s="41"/>
    </row>
    <row r="163" spans="1:5" x14ac:dyDescent="0.25">
      <c r="A163" s="33"/>
      <c r="B163" s="22"/>
      <c r="C163" s="22"/>
      <c r="D163" s="41"/>
      <c r="E163" s="41"/>
    </row>
    <row r="164" spans="1:5" x14ac:dyDescent="0.25">
      <c r="A164" s="33"/>
      <c r="B164" s="22"/>
      <c r="C164" s="22"/>
      <c r="D164" s="41"/>
      <c r="E164" s="41"/>
    </row>
    <row r="165" spans="1:5" x14ac:dyDescent="0.25">
      <c r="A165" s="33"/>
      <c r="B165" s="22"/>
      <c r="C165" s="22"/>
      <c r="D165" s="41"/>
      <c r="E165" s="41"/>
    </row>
    <row r="166" spans="1:5" x14ac:dyDescent="0.25">
      <c r="A166" s="33"/>
      <c r="B166" s="22"/>
      <c r="C166" s="22"/>
      <c r="D166" s="41"/>
      <c r="E166" s="41"/>
    </row>
    <row r="167" spans="1:5" x14ac:dyDescent="0.25">
      <c r="A167" s="33"/>
      <c r="B167" s="22"/>
      <c r="C167" s="22"/>
      <c r="D167" s="41"/>
      <c r="E167" s="41"/>
    </row>
    <row r="168" spans="1:5" x14ac:dyDescent="0.25">
      <c r="A168" s="33"/>
      <c r="B168" s="22"/>
      <c r="C168" s="22"/>
      <c r="D168" s="41"/>
      <c r="E168" s="41"/>
    </row>
    <row r="169" spans="1:5" x14ac:dyDescent="0.25">
      <c r="A169" s="33"/>
      <c r="B169" s="22"/>
      <c r="C169" s="22"/>
      <c r="D169" s="41"/>
      <c r="E169" s="41"/>
    </row>
    <row r="170" spans="1:5" x14ac:dyDescent="0.25">
      <c r="A170" s="33"/>
      <c r="B170" s="22"/>
      <c r="C170" s="22"/>
      <c r="D170" s="41"/>
      <c r="E170" s="41"/>
    </row>
    <row r="171" spans="1:5" x14ac:dyDescent="0.25">
      <c r="A171" s="33"/>
      <c r="B171" s="22"/>
      <c r="C171" s="22"/>
      <c r="D171" s="41"/>
      <c r="E171" s="41"/>
    </row>
    <row r="172" spans="1:5" x14ac:dyDescent="0.25">
      <c r="A172" s="33"/>
      <c r="B172" s="22"/>
      <c r="C172" s="22"/>
      <c r="D172" s="41"/>
      <c r="E172" s="41"/>
    </row>
    <row r="173" spans="1:5" x14ac:dyDescent="0.25">
      <c r="A173" s="33"/>
      <c r="B173" s="22"/>
      <c r="C173" s="22"/>
      <c r="D173" s="41"/>
      <c r="E173" s="41"/>
    </row>
    <row r="174" spans="1:5" x14ac:dyDescent="0.25">
      <c r="A174" s="33"/>
      <c r="B174" s="22"/>
      <c r="C174" s="22"/>
      <c r="D174" s="41"/>
      <c r="E174" s="41"/>
    </row>
    <row r="175" spans="1:5" x14ac:dyDescent="0.25">
      <c r="A175" s="33"/>
      <c r="B175" s="22"/>
      <c r="C175" s="22"/>
      <c r="D175" s="41"/>
      <c r="E175" s="41"/>
    </row>
    <row r="176" spans="1:5" x14ac:dyDescent="0.25">
      <c r="A176" s="33"/>
      <c r="B176" s="22"/>
      <c r="C176" s="22"/>
      <c r="D176" s="41"/>
      <c r="E176" s="41"/>
    </row>
    <row r="177" spans="1:5" x14ac:dyDescent="0.25">
      <c r="A177" s="33"/>
      <c r="B177" s="22"/>
      <c r="C177" s="22"/>
      <c r="D177" s="41"/>
      <c r="E177" s="41"/>
    </row>
    <row r="178" spans="1:5" x14ac:dyDescent="0.25">
      <c r="A178" s="33"/>
      <c r="B178" s="22"/>
      <c r="C178" s="22"/>
      <c r="D178" s="41"/>
      <c r="E178" s="41"/>
    </row>
    <row r="179" spans="1:5" x14ac:dyDescent="0.25">
      <c r="A179" s="33"/>
      <c r="B179" s="22"/>
      <c r="C179" s="22"/>
      <c r="D179" s="41"/>
      <c r="E179" s="41"/>
    </row>
    <row r="180" spans="1:5" x14ac:dyDescent="0.25">
      <c r="A180" s="33"/>
      <c r="B180" s="22"/>
      <c r="C180" s="22"/>
      <c r="D180" s="41"/>
      <c r="E180" s="41"/>
    </row>
    <row r="181" spans="1:5" x14ac:dyDescent="0.25">
      <c r="A181" s="33"/>
      <c r="B181" s="22"/>
      <c r="C181" s="22"/>
      <c r="D181" s="41"/>
      <c r="E181" s="41"/>
    </row>
    <row r="182" spans="1:5" x14ac:dyDescent="0.25">
      <c r="A182" s="33"/>
      <c r="B182" s="22"/>
      <c r="C182" s="22"/>
      <c r="D182" s="41"/>
      <c r="E182" s="41"/>
    </row>
    <row r="183" spans="1:5" x14ac:dyDescent="0.25">
      <c r="A183" s="33"/>
      <c r="B183" s="22"/>
      <c r="C183" s="22"/>
      <c r="D183" s="41"/>
      <c r="E183" s="41"/>
    </row>
    <row r="184" spans="1:5" x14ac:dyDescent="0.25">
      <c r="A184" s="33"/>
      <c r="B184" s="22"/>
      <c r="C184" s="22"/>
      <c r="D184" s="41"/>
      <c r="E184" s="41"/>
    </row>
    <row r="185" spans="1:5" x14ac:dyDescent="0.25">
      <c r="A185" s="33"/>
      <c r="B185" s="22"/>
      <c r="C185" s="22"/>
      <c r="D185" s="41"/>
      <c r="E185" s="41"/>
    </row>
    <row r="186" spans="1:5" x14ac:dyDescent="0.25">
      <c r="A186" s="33"/>
      <c r="B186" s="22"/>
      <c r="C186" s="22"/>
      <c r="D186" s="41"/>
      <c r="E186" s="41"/>
    </row>
    <row r="187" spans="1:5" x14ac:dyDescent="0.25">
      <c r="A187" s="33"/>
      <c r="B187" s="22"/>
      <c r="C187" s="22"/>
      <c r="D187" s="41"/>
      <c r="E187" s="41"/>
    </row>
    <row r="188" spans="1:5" x14ac:dyDescent="0.25">
      <c r="A188" s="33"/>
      <c r="B188" s="22"/>
      <c r="C188" s="22"/>
      <c r="D188" s="41"/>
      <c r="E188" s="41"/>
    </row>
    <row r="189" spans="1:5" x14ac:dyDescent="0.25">
      <c r="A189" s="33"/>
      <c r="B189" s="22"/>
      <c r="C189" s="22"/>
      <c r="D189" s="41"/>
      <c r="E189" s="41"/>
    </row>
    <row r="190" spans="1:5" x14ac:dyDescent="0.25">
      <c r="A190" s="33"/>
      <c r="B190" s="22"/>
      <c r="C190" s="22"/>
      <c r="D190" s="41"/>
      <c r="E190" s="41"/>
    </row>
    <row r="191" spans="1:5" x14ac:dyDescent="0.25">
      <c r="A191" s="33"/>
      <c r="B191" s="22"/>
      <c r="C191" s="22"/>
      <c r="D191" s="41"/>
      <c r="E191" s="41"/>
    </row>
    <row r="192" spans="1:5" x14ac:dyDescent="0.25">
      <c r="A192" s="33"/>
      <c r="B192" s="22"/>
      <c r="C192" s="22"/>
      <c r="D192" s="41"/>
      <c r="E192" s="41"/>
    </row>
    <row r="193" spans="1:5" x14ac:dyDescent="0.25">
      <c r="A193" s="33"/>
      <c r="B193" s="22"/>
      <c r="C193" s="22"/>
      <c r="D193" s="41"/>
      <c r="E193" s="41"/>
    </row>
    <row r="194" spans="1:5" x14ac:dyDescent="0.25">
      <c r="A194" s="33"/>
      <c r="B194" s="22"/>
      <c r="C194" s="22"/>
      <c r="D194" s="41"/>
      <c r="E194" s="41"/>
    </row>
    <row r="195" spans="1:5" x14ac:dyDescent="0.25">
      <c r="A195" s="33"/>
      <c r="B195" s="22"/>
      <c r="C195" s="22"/>
      <c r="D195" s="41"/>
      <c r="E195" s="41"/>
    </row>
    <row r="196" spans="1:5" x14ac:dyDescent="0.25">
      <c r="A196" s="33"/>
      <c r="B196" s="22"/>
      <c r="C196" s="22"/>
      <c r="D196" s="41"/>
      <c r="E196" s="41"/>
    </row>
    <row r="197" spans="1:5" x14ac:dyDescent="0.25">
      <c r="A197" s="33"/>
      <c r="B197" s="22"/>
      <c r="C197" s="22"/>
      <c r="D197" s="41"/>
      <c r="E197" s="41"/>
    </row>
    <row r="198" spans="1:5" x14ac:dyDescent="0.25">
      <c r="A198" s="33"/>
      <c r="B198" s="22"/>
      <c r="C198" s="22"/>
      <c r="D198" s="41"/>
      <c r="E198" s="41"/>
    </row>
    <row r="199" spans="1:5" x14ac:dyDescent="0.25">
      <c r="A199" s="33"/>
      <c r="B199" s="22"/>
      <c r="C199" s="22"/>
      <c r="D199" s="41"/>
      <c r="E199" s="41"/>
    </row>
    <row r="200" spans="1:5" x14ac:dyDescent="0.25">
      <c r="A200" s="33"/>
      <c r="B200" s="22"/>
      <c r="C200" s="22"/>
      <c r="D200" s="41"/>
      <c r="E200" s="41"/>
    </row>
    <row r="201" spans="1:5" x14ac:dyDescent="0.25">
      <c r="A201" s="33"/>
      <c r="B201" s="22"/>
      <c r="C201" s="22"/>
      <c r="D201" s="41"/>
      <c r="E201" s="41"/>
    </row>
    <row r="202" spans="1:5" x14ac:dyDescent="0.25">
      <c r="A202" s="33"/>
      <c r="B202" s="22"/>
      <c r="C202" s="22"/>
      <c r="D202" s="41"/>
      <c r="E202" s="41"/>
    </row>
    <row r="203" spans="1:5" x14ac:dyDescent="0.25">
      <c r="A203" s="33"/>
      <c r="B203" s="22"/>
      <c r="C203" s="22"/>
      <c r="D203" s="41"/>
      <c r="E203" s="41"/>
    </row>
    <row r="204" spans="1:5" x14ac:dyDescent="0.25">
      <c r="A204" s="33"/>
      <c r="B204" s="22"/>
      <c r="C204" s="22"/>
      <c r="D204" s="41"/>
      <c r="E204" s="41"/>
    </row>
    <row r="205" spans="1:5" x14ac:dyDescent="0.25">
      <c r="A205" s="33"/>
      <c r="B205" s="22"/>
      <c r="C205" s="22"/>
      <c r="D205" s="41"/>
      <c r="E205" s="41"/>
    </row>
    <row r="206" spans="1:5" x14ac:dyDescent="0.25">
      <c r="A206" s="33"/>
      <c r="B206" s="22"/>
      <c r="C206" s="22"/>
      <c r="D206" s="41"/>
      <c r="E206" s="41"/>
    </row>
    <row r="207" spans="1:5" x14ac:dyDescent="0.25">
      <c r="A207" s="33"/>
      <c r="B207" s="22"/>
      <c r="C207" s="22"/>
      <c r="D207" s="41"/>
      <c r="E207" s="41"/>
    </row>
    <row r="208" spans="1:5" x14ac:dyDescent="0.25">
      <c r="A208" s="33"/>
      <c r="B208" s="22"/>
      <c r="C208" s="22"/>
      <c r="D208" s="41"/>
      <c r="E208" s="41"/>
    </row>
    <row r="209" spans="1:5" x14ac:dyDescent="0.25">
      <c r="A209" s="33"/>
      <c r="B209" s="22"/>
      <c r="C209" s="22"/>
      <c r="D209" s="41"/>
      <c r="E209" s="41"/>
    </row>
    <row r="210" spans="1:5" x14ac:dyDescent="0.25">
      <c r="A210" s="33"/>
      <c r="B210" s="22"/>
      <c r="C210" s="22"/>
      <c r="D210" s="41"/>
      <c r="E210" s="41"/>
    </row>
    <row r="211" spans="1:5" x14ac:dyDescent="0.25">
      <c r="A211" s="33"/>
      <c r="B211" s="22"/>
      <c r="C211" s="22"/>
      <c r="D211" s="41"/>
      <c r="E211" s="41"/>
    </row>
    <row r="212" spans="1:5" x14ac:dyDescent="0.25">
      <c r="A212" s="33"/>
      <c r="B212" s="22"/>
      <c r="C212" s="22"/>
      <c r="D212" s="41"/>
      <c r="E212" s="41"/>
    </row>
    <row r="213" spans="1:5" x14ac:dyDescent="0.25">
      <c r="A213" s="33"/>
      <c r="B213" s="22"/>
      <c r="C213" s="22"/>
      <c r="D213" s="41"/>
      <c r="E213" s="41"/>
    </row>
    <row r="214" spans="1:5" x14ac:dyDescent="0.25">
      <c r="A214" s="33"/>
      <c r="B214" s="22"/>
      <c r="C214" s="22"/>
      <c r="D214" s="41"/>
      <c r="E214" s="41"/>
    </row>
    <row r="215" spans="1:5" x14ac:dyDescent="0.25">
      <c r="A215" s="33"/>
      <c r="B215" s="22"/>
      <c r="C215" s="22"/>
      <c r="D215" s="41"/>
      <c r="E215" s="41"/>
    </row>
    <row r="216" spans="1:5" x14ac:dyDescent="0.25">
      <c r="A216" s="33"/>
      <c r="B216" s="22"/>
      <c r="C216" s="22"/>
      <c r="D216" s="41"/>
      <c r="E216" s="41"/>
    </row>
    <row r="217" spans="1:5" x14ac:dyDescent="0.25">
      <c r="A217" s="33"/>
      <c r="B217" s="22"/>
      <c r="C217" s="22"/>
      <c r="D217" s="41"/>
      <c r="E217" s="41"/>
    </row>
    <row r="218" spans="1:5" x14ac:dyDescent="0.25">
      <c r="A218" s="33"/>
      <c r="B218" s="22"/>
      <c r="C218" s="22"/>
      <c r="D218" s="41"/>
      <c r="E218" s="41"/>
    </row>
    <row r="219" spans="1:5" x14ac:dyDescent="0.25">
      <c r="A219" s="33"/>
      <c r="B219" s="22"/>
      <c r="C219" s="22"/>
      <c r="D219" s="41"/>
      <c r="E219" s="41"/>
    </row>
    <row r="220" spans="1:5" x14ac:dyDescent="0.25">
      <c r="A220" s="33"/>
      <c r="B220" s="22"/>
      <c r="C220" s="22"/>
      <c r="D220" s="41"/>
      <c r="E220" s="41"/>
    </row>
    <row r="221" spans="1:5" x14ac:dyDescent="0.25">
      <c r="A221" s="33"/>
      <c r="B221" s="22"/>
      <c r="C221" s="22"/>
      <c r="D221" s="41"/>
      <c r="E221" s="41"/>
    </row>
    <row r="222" spans="1:5" x14ac:dyDescent="0.25">
      <c r="A222" s="33"/>
      <c r="B222" s="22"/>
      <c r="C222" s="22"/>
      <c r="D222" s="41"/>
      <c r="E222" s="41"/>
    </row>
    <row r="223" spans="1:5" x14ac:dyDescent="0.25">
      <c r="A223" s="33"/>
      <c r="B223" s="22"/>
      <c r="C223" s="22"/>
      <c r="D223" s="41"/>
      <c r="E223" s="41"/>
    </row>
    <row r="224" spans="1:5" x14ac:dyDescent="0.25">
      <c r="A224" s="33"/>
      <c r="B224" s="22"/>
      <c r="C224" s="22"/>
      <c r="D224" s="41"/>
      <c r="E224" s="41"/>
    </row>
    <row r="225" spans="1:5" x14ac:dyDescent="0.25">
      <c r="A225" s="33"/>
      <c r="B225" s="22"/>
      <c r="C225" s="22"/>
      <c r="D225" s="41"/>
      <c r="E225" s="41"/>
    </row>
    <row r="226" spans="1:5" x14ac:dyDescent="0.25">
      <c r="A226" s="33"/>
      <c r="B226" s="22"/>
      <c r="C226" s="22"/>
      <c r="D226" s="41"/>
      <c r="E226" s="41"/>
    </row>
    <row r="227" spans="1:5" x14ac:dyDescent="0.25">
      <c r="A227" s="33"/>
      <c r="B227" s="22"/>
      <c r="C227" s="22"/>
      <c r="D227" s="41"/>
      <c r="E227" s="41"/>
    </row>
    <row r="228" spans="1:5" x14ac:dyDescent="0.25">
      <c r="A228" s="33"/>
      <c r="B228" s="22"/>
      <c r="C228" s="22"/>
      <c r="D228" s="41"/>
      <c r="E228" s="41"/>
    </row>
    <row r="229" spans="1:5" x14ac:dyDescent="0.25">
      <c r="A229" s="33"/>
      <c r="B229" s="22"/>
      <c r="C229" s="22"/>
      <c r="D229" s="41"/>
      <c r="E229" s="41"/>
    </row>
    <row r="230" spans="1:5" x14ac:dyDescent="0.25">
      <c r="A230" s="33"/>
      <c r="B230" s="22"/>
      <c r="C230" s="22"/>
      <c r="D230" s="41"/>
      <c r="E230" s="41"/>
    </row>
    <row r="231" spans="1:5" x14ac:dyDescent="0.25">
      <c r="A231" s="33"/>
      <c r="B231" s="22"/>
      <c r="C231" s="22"/>
      <c r="D231" s="41"/>
      <c r="E231" s="41"/>
    </row>
    <row r="232" spans="1:5" x14ac:dyDescent="0.25">
      <c r="A232" s="33"/>
      <c r="B232" s="22"/>
      <c r="C232" s="22"/>
      <c r="D232" s="41"/>
      <c r="E232" s="41"/>
    </row>
    <row r="233" spans="1:5" x14ac:dyDescent="0.25">
      <c r="A233" s="33"/>
      <c r="B233" s="22"/>
      <c r="C233" s="22"/>
      <c r="D233" s="41"/>
      <c r="E233" s="41"/>
    </row>
    <row r="234" spans="1:5" x14ac:dyDescent="0.25">
      <c r="A234" s="33"/>
      <c r="B234" s="22"/>
      <c r="C234" s="22"/>
      <c r="D234" s="41"/>
      <c r="E234" s="41"/>
    </row>
    <row r="235" spans="1:5" x14ac:dyDescent="0.25">
      <c r="A235" s="33"/>
      <c r="B235" s="22"/>
      <c r="C235" s="22"/>
      <c r="D235" s="41"/>
      <c r="E235" s="41"/>
    </row>
    <row r="236" spans="1:5" x14ac:dyDescent="0.25">
      <c r="A236" s="33"/>
      <c r="B236" s="22"/>
      <c r="C236" s="22"/>
      <c r="D236" s="41"/>
      <c r="E236" s="41"/>
    </row>
    <row r="237" spans="1:5" x14ac:dyDescent="0.25">
      <c r="A237" s="33"/>
      <c r="B237" s="22"/>
      <c r="C237" s="22"/>
      <c r="D237" s="41"/>
      <c r="E237" s="41"/>
    </row>
    <row r="238" spans="1:5" x14ac:dyDescent="0.25">
      <c r="A238" s="33"/>
      <c r="B238" s="22"/>
      <c r="C238" s="22"/>
      <c r="D238" s="41"/>
      <c r="E238" s="41"/>
    </row>
    <row r="239" spans="1:5" x14ac:dyDescent="0.25">
      <c r="A239" s="33"/>
      <c r="B239" s="22"/>
      <c r="C239" s="22"/>
      <c r="D239" s="41"/>
      <c r="E239" s="41"/>
    </row>
    <row r="240" spans="1:5" x14ac:dyDescent="0.25">
      <c r="A240" s="33"/>
      <c r="B240" s="22"/>
      <c r="C240" s="22"/>
      <c r="D240" s="41"/>
      <c r="E240" s="41"/>
    </row>
    <row r="241" spans="1:5" x14ac:dyDescent="0.25">
      <c r="A241" s="33"/>
      <c r="B241" s="22"/>
      <c r="C241" s="22"/>
      <c r="D241" s="41"/>
      <c r="E241" s="41"/>
    </row>
    <row r="242" spans="1:5" x14ac:dyDescent="0.25">
      <c r="A242" s="33"/>
      <c r="B242" s="22"/>
      <c r="C242" s="22"/>
      <c r="D242" s="41"/>
      <c r="E242" s="41"/>
    </row>
    <row r="243" spans="1:5" x14ac:dyDescent="0.25">
      <c r="A243" s="33"/>
      <c r="B243" s="22"/>
      <c r="C243" s="22"/>
      <c r="D243" s="41"/>
      <c r="E243" s="41"/>
    </row>
    <row r="244" spans="1:5" x14ac:dyDescent="0.25">
      <c r="A244" s="33"/>
      <c r="B244" s="22"/>
      <c r="C244" s="22"/>
      <c r="D244" s="41"/>
      <c r="E244" s="41"/>
    </row>
    <row r="245" spans="1:5" x14ac:dyDescent="0.25">
      <c r="A245" s="33"/>
      <c r="B245" s="22"/>
      <c r="C245" s="22"/>
      <c r="D245" s="41"/>
      <c r="E245" s="41"/>
    </row>
    <row r="246" spans="1:5" x14ac:dyDescent="0.25">
      <c r="A246" s="33"/>
      <c r="B246" s="22"/>
      <c r="C246" s="22"/>
      <c r="D246" s="41"/>
      <c r="E246" s="41"/>
    </row>
    <row r="247" spans="1:5" x14ac:dyDescent="0.25">
      <c r="A247" s="33"/>
      <c r="B247" s="22"/>
      <c r="C247" s="22"/>
      <c r="D247" s="41"/>
      <c r="E247" s="41"/>
    </row>
    <row r="248" spans="1:5" x14ac:dyDescent="0.25">
      <c r="A248" s="33"/>
      <c r="B248" s="22"/>
      <c r="C248" s="22"/>
      <c r="D248" s="41"/>
      <c r="E248" s="41"/>
    </row>
    <row r="249" spans="1:5" x14ac:dyDescent="0.25">
      <c r="A249" s="33"/>
      <c r="B249" s="22"/>
      <c r="C249" s="22"/>
      <c r="D249" s="41"/>
      <c r="E249" s="41"/>
    </row>
    <row r="250" spans="1:5" x14ac:dyDescent="0.25">
      <c r="A250" s="33"/>
      <c r="B250" s="22"/>
      <c r="C250" s="22"/>
      <c r="D250" s="41"/>
      <c r="E250" s="41"/>
    </row>
    <row r="251" spans="1:5" x14ac:dyDescent="0.25">
      <c r="A251" s="33"/>
      <c r="B251" s="22"/>
      <c r="C251" s="22"/>
      <c r="D251" s="41"/>
      <c r="E251" s="41"/>
    </row>
    <row r="252" spans="1:5" x14ac:dyDescent="0.25">
      <c r="A252" s="33"/>
      <c r="B252" s="22"/>
      <c r="C252" s="22"/>
      <c r="D252" s="41"/>
      <c r="E252" s="41"/>
    </row>
    <row r="253" spans="1:5" x14ac:dyDescent="0.25">
      <c r="A253" s="33"/>
      <c r="B253" s="22"/>
      <c r="C253" s="22"/>
      <c r="D253" s="41"/>
      <c r="E253" s="41"/>
    </row>
    <row r="254" spans="1:5" x14ac:dyDescent="0.25">
      <c r="A254" s="33"/>
      <c r="B254" s="22"/>
      <c r="C254" s="22"/>
      <c r="D254" s="41"/>
      <c r="E254" s="41"/>
    </row>
    <row r="255" spans="1:5" x14ac:dyDescent="0.25">
      <c r="A255" s="33"/>
      <c r="B255" s="22"/>
      <c r="C255" s="22"/>
      <c r="D255" s="41"/>
      <c r="E255" s="41"/>
    </row>
    <row r="256" spans="1:5" x14ac:dyDescent="0.25">
      <c r="A256" s="33"/>
      <c r="B256" s="22"/>
      <c r="C256" s="22"/>
      <c r="D256" s="41"/>
      <c r="E256" s="41"/>
    </row>
    <row r="257" spans="1:5" x14ac:dyDescent="0.25">
      <c r="A257" s="33"/>
      <c r="B257" s="22"/>
      <c r="C257" s="22"/>
      <c r="D257" s="41"/>
      <c r="E257" s="41"/>
    </row>
    <row r="258" spans="1:5" x14ac:dyDescent="0.25">
      <c r="A258" s="33"/>
      <c r="B258" s="22"/>
      <c r="C258" s="22"/>
      <c r="D258" s="41"/>
      <c r="E258" s="41"/>
    </row>
    <row r="259" spans="1:5" x14ac:dyDescent="0.25">
      <c r="A259" s="33"/>
      <c r="B259" s="22"/>
      <c r="C259" s="22"/>
      <c r="D259" s="41"/>
      <c r="E259" s="41"/>
    </row>
    <row r="260" spans="1:5" x14ac:dyDescent="0.25">
      <c r="A260" s="33"/>
      <c r="B260" s="22"/>
      <c r="C260" s="22"/>
      <c r="D260" s="41"/>
      <c r="E260" s="41"/>
    </row>
    <row r="261" spans="1:5" x14ac:dyDescent="0.25">
      <c r="A261" s="33"/>
      <c r="B261" s="22"/>
      <c r="C261" s="22"/>
      <c r="D261" s="41"/>
      <c r="E261" s="41"/>
    </row>
    <row r="262" spans="1:5" x14ac:dyDescent="0.25">
      <c r="A262" s="33"/>
      <c r="B262" s="22"/>
      <c r="C262" s="22"/>
      <c r="D262" s="41"/>
      <c r="E262" s="41"/>
    </row>
    <row r="263" spans="1:5" x14ac:dyDescent="0.25">
      <c r="A263" s="33"/>
      <c r="B263" s="22"/>
      <c r="C263" s="22"/>
      <c r="D263" s="41"/>
      <c r="E263" s="41"/>
    </row>
    <row r="264" spans="1:5" x14ac:dyDescent="0.25">
      <c r="A264" s="33"/>
      <c r="B264" s="22"/>
      <c r="C264" s="22"/>
      <c r="D264" s="41"/>
      <c r="E264" s="41"/>
    </row>
    <row r="265" spans="1:5" x14ac:dyDescent="0.25">
      <c r="A265" s="33"/>
      <c r="B265" s="22"/>
      <c r="C265" s="22"/>
      <c r="D265" s="41"/>
      <c r="E265" s="41"/>
    </row>
    <row r="266" spans="1:5" x14ac:dyDescent="0.25">
      <c r="A266" s="33"/>
      <c r="B266" s="22"/>
      <c r="C266" s="22"/>
      <c r="D266" s="41"/>
      <c r="E266" s="41"/>
    </row>
    <row r="267" spans="1:5" x14ac:dyDescent="0.25">
      <c r="A267" s="33"/>
      <c r="B267" s="22"/>
      <c r="C267" s="22"/>
      <c r="D267" s="41"/>
      <c r="E267" s="41"/>
    </row>
    <row r="268" spans="1:5" x14ac:dyDescent="0.25">
      <c r="A268" s="33"/>
      <c r="B268" s="22"/>
      <c r="C268" s="22"/>
      <c r="D268" s="41"/>
      <c r="E268" s="41"/>
    </row>
    <row r="269" spans="1:5" x14ac:dyDescent="0.25">
      <c r="A269" s="33"/>
      <c r="B269" s="22"/>
      <c r="C269" s="22"/>
      <c r="D269" s="41"/>
      <c r="E269" s="41"/>
    </row>
    <row r="270" spans="1:5" x14ac:dyDescent="0.25">
      <c r="A270" s="33"/>
      <c r="B270" s="22"/>
      <c r="C270" s="22"/>
      <c r="D270" s="41"/>
      <c r="E270" s="41"/>
    </row>
    <row r="271" spans="1:5" x14ac:dyDescent="0.25">
      <c r="A271" s="33"/>
      <c r="B271" s="22"/>
      <c r="C271" s="22"/>
      <c r="D271" s="41"/>
      <c r="E271" s="41"/>
    </row>
    <row r="272" spans="1:5" x14ac:dyDescent="0.25">
      <c r="A272" s="33"/>
      <c r="B272" s="22"/>
      <c r="C272" s="22"/>
      <c r="D272" s="41"/>
      <c r="E272" s="41"/>
    </row>
    <row r="273" spans="1:5" x14ac:dyDescent="0.25">
      <c r="A273" s="33"/>
      <c r="B273" s="22"/>
      <c r="C273" s="22"/>
      <c r="D273" s="41"/>
      <c r="E273" s="41"/>
    </row>
    <row r="274" spans="1:5" x14ac:dyDescent="0.25">
      <c r="A274" s="33"/>
      <c r="B274" s="22"/>
      <c r="C274" s="22"/>
      <c r="D274" s="41"/>
      <c r="E274" s="41"/>
    </row>
    <row r="275" spans="1:5" x14ac:dyDescent="0.25">
      <c r="A275" s="33"/>
      <c r="B275" s="22"/>
      <c r="C275" s="22"/>
      <c r="D275" s="41"/>
      <c r="E275" s="41"/>
    </row>
    <row r="276" spans="1:5" x14ac:dyDescent="0.25">
      <c r="A276" s="33"/>
      <c r="B276" s="22"/>
      <c r="C276" s="22"/>
      <c r="D276" s="41"/>
      <c r="E276" s="41"/>
    </row>
    <row r="277" spans="1:5" x14ac:dyDescent="0.25">
      <c r="A277" s="33"/>
      <c r="B277" s="22"/>
      <c r="C277" s="22"/>
      <c r="D277" s="41"/>
      <c r="E277" s="41"/>
    </row>
    <row r="278" spans="1:5" x14ac:dyDescent="0.25">
      <c r="A278" s="33"/>
      <c r="B278" s="22"/>
      <c r="C278" s="22"/>
      <c r="D278" s="41"/>
      <c r="E278" s="41"/>
    </row>
    <row r="279" spans="1:5" x14ac:dyDescent="0.25">
      <c r="A279" s="33"/>
      <c r="B279" s="22"/>
      <c r="C279" s="22"/>
      <c r="D279" s="41"/>
      <c r="E279" s="41"/>
    </row>
    <row r="280" spans="1:5" x14ac:dyDescent="0.25">
      <c r="A280" s="33"/>
      <c r="B280" s="22"/>
      <c r="C280" s="22"/>
      <c r="D280" s="41"/>
      <c r="E280" s="41"/>
    </row>
    <row r="281" spans="1:5" x14ac:dyDescent="0.25">
      <c r="A281" s="33"/>
      <c r="B281" s="22"/>
      <c r="C281" s="22"/>
      <c r="D281" s="41"/>
      <c r="E281" s="41"/>
    </row>
    <row r="282" spans="1:5" x14ac:dyDescent="0.25">
      <c r="A282" s="33"/>
      <c r="B282" s="22"/>
      <c r="C282" s="22"/>
      <c r="D282" s="41"/>
      <c r="E282" s="41"/>
    </row>
    <row r="283" spans="1:5" x14ac:dyDescent="0.25">
      <c r="A283" s="33"/>
      <c r="B283" s="22"/>
      <c r="C283" s="22"/>
      <c r="D283" s="41"/>
      <c r="E283" s="41"/>
    </row>
    <row r="284" spans="1:5" x14ac:dyDescent="0.25">
      <c r="A284" s="33"/>
      <c r="B284" s="22"/>
      <c r="C284" s="22"/>
      <c r="D284" s="41"/>
      <c r="E284" s="41"/>
    </row>
    <row r="285" spans="1:5" x14ac:dyDescent="0.25">
      <c r="A285" s="33"/>
      <c r="B285" s="22"/>
      <c r="C285" s="22"/>
      <c r="D285" s="41"/>
      <c r="E285" s="41"/>
    </row>
    <row r="286" spans="1:5" x14ac:dyDescent="0.25">
      <c r="A286" s="33"/>
      <c r="B286" s="22"/>
      <c r="C286" s="22"/>
      <c r="D286" s="41"/>
      <c r="E286" s="41"/>
    </row>
    <row r="287" spans="1:5" x14ac:dyDescent="0.25">
      <c r="A287" s="33"/>
      <c r="B287" s="22"/>
      <c r="C287" s="22"/>
      <c r="D287" s="41"/>
      <c r="E287" s="41"/>
    </row>
    <row r="288" spans="1:5" x14ac:dyDescent="0.25">
      <c r="A288" s="33"/>
      <c r="B288" s="22"/>
      <c r="C288" s="22"/>
      <c r="D288" s="41"/>
      <c r="E288" s="41"/>
    </row>
    <row r="289" spans="1:5" x14ac:dyDescent="0.25">
      <c r="A289" s="33"/>
      <c r="B289" s="22"/>
      <c r="C289" s="22"/>
      <c r="D289" s="41"/>
      <c r="E289" s="41"/>
    </row>
    <row r="290" spans="1:5" x14ac:dyDescent="0.25">
      <c r="A290" s="33"/>
      <c r="B290" s="22"/>
      <c r="C290" s="22"/>
      <c r="D290" s="41"/>
      <c r="E290" s="41"/>
    </row>
    <row r="291" spans="1:5" x14ac:dyDescent="0.25">
      <c r="A291" s="33"/>
      <c r="B291" s="22"/>
      <c r="C291" s="22"/>
      <c r="D291" s="41"/>
      <c r="E291" s="41"/>
    </row>
    <row r="292" spans="1:5" x14ac:dyDescent="0.25">
      <c r="A292" s="33"/>
      <c r="B292" s="22"/>
      <c r="C292" s="22"/>
      <c r="D292" s="41"/>
      <c r="E292" s="41"/>
    </row>
    <row r="293" spans="1:5" x14ac:dyDescent="0.25">
      <c r="A293" s="33"/>
      <c r="B293" s="22"/>
      <c r="C293" s="22"/>
      <c r="D293" s="41"/>
      <c r="E293" s="41"/>
    </row>
    <row r="294" spans="1:5" x14ac:dyDescent="0.25">
      <c r="A294" s="33"/>
      <c r="B294" s="22"/>
      <c r="C294" s="22"/>
      <c r="D294" s="41"/>
      <c r="E294" s="41"/>
    </row>
    <row r="295" spans="1:5" x14ac:dyDescent="0.25">
      <c r="A295" s="33"/>
      <c r="B295" s="22"/>
      <c r="C295" s="22"/>
      <c r="D295" s="41"/>
      <c r="E295" s="41"/>
    </row>
    <row r="296" spans="1:5" x14ac:dyDescent="0.25">
      <c r="A296" s="33"/>
      <c r="B296" s="22"/>
      <c r="C296" s="22"/>
      <c r="D296" s="41"/>
      <c r="E296" s="41"/>
    </row>
    <row r="297" spans="1:5" x14ac:dyDescent="0.25">
      <c r="A297" s="33"/>
      <c r="B297" s="22"/>
      <c r="C297" s="22"/>
      <c r="D297" s="41"/>
      <c r="E297" s="41"/>
    </row>
    <row r="298" spans="1:5" x14ac:dyDescent="0.25">
      <c r="A298" s="33"/>
      <c r="B298" s="22"/>
      <c r="C298" s="22"/>
      <c r="D298" s="41"/>
      <c r="E298" s="41"/>
    </row>
    <row r="299" spans="1:5" x14ac:dyDescent="0.25">
      <c r="A299" s="33"/>
      <c r="B299" s="22"/>
      <c r="C299" s="22"/>
      <c r="D299" s="41"/>
      <c r="E299" s="41"/>
    </row>
    <row r="300" spans="1:5" x14ac:dyDescent="0.25">
      <c r="A300" s="33"/>
      <c r="B300" s="22"/>
      <c r="C300" s="22"/>
      <c r="D300" s="41"/>
      <c r="E300" s="41"/>
    </row>
    <row r="301" spans="1:5" x14ac:dyDescent="0.25">
      <c r="A301" s="33"/>
      <c r="B301" s="22"/>
      <c r="C301" s="22"/>
      <c r="D301" s="41"/>
      <c r="E301" s="41"/>
    </row>
    <row r="302" spans="1:5" x14ac:dyDescent="0.25">
      <c r="A302" s="33"/>
      <c r="B302" s="22"/>
      <c r="C302" s="22"/>
      <c r="D302" s="41"/>
      <c r="E302" s="41"/>
    </row>
    <row r="303" spans="1:5" x14ac:dyDescent="0.25">
      <c r="A303" s="33"/>
      <c r="B303" s="22"/>
      <c r="C303" s="22"/>
      <c r="D303" s="41"/>
      <c r="E303" s="41"/>
    </row>
    <row r="304" spans="1:5" x14ac:dyDescent="0.25">
      <c r="A304" s="33"/>
      <c r="B304" s="22"/>
      <c r="C304" s="22"/>
      <c r="D304" s="41"/>
      <c r="E304" s="41"/>
    </row>
    <row r="305" spans="1:5" x14ac:dyDescent="0.25">
      <c r="A305" s="33"/>
      <c r="B305" s="22"/>
      <c r="C305" s="22"/>
      <c r="D305" s="41"/>
      <c r="E305" s="41"/>
    </row>
    <row r="306" spans="1:5" x14ac:dyDescent="0.25">
      <c r="A306" s="33"/>
      <c r="B306" s="22"/>
      <c r="C306" s="22"/>
      <c r="D306" s="41"/>
      <c r="E306" s="41"/>
    </row>
    <row r="307" spans="1:5" x14ac:dyDescent="0.25">
      <c r="A307" s="33"/>
      <c r="B307" s="22"/>
      <c r="C307" s="22"/>
      <c r="D307" s="41"/>
      <c r="E307" s="41"/>
    </row>
    <row r="308" spans="1:5" x14ac:dyDescent="0.25">
      <c r="A308" s="33"/>
      <c r="B308" s="22"/>
      <c r="C308" s="22"/>
      <c r="D308" s="41"/>
      <c r="E308" s="41"/>
    </row>
    <row r="309" spans="1:5" x14ac:dyDescent="0.25">
      <c r="A309" s="33"/>
      <c r="B309" s="22"/>
      <c r="C309" s="22"/>
      <c r="D309" s="41"/>
      <c r="E309" s="41"/>
    </row>
    <row r="310" spans="1:5" x14ac:dyDescent="0.25">
      <c r="A310" s="33"/>
      <c r="B310" s="22"/>
      <c r="C310" s="22"/>
      <c r="D310" s="41"/>
      <c r="E310" s="41"/>
    </row>
    <row r="311" spans="1:5" x14ac:dyDescent="0.25">
      <c r="A311" s="33"/>
      <c r="B311" s="22"/>
      <c r="C311" s="22"/>
      <c r="D311" s="41"/>
      <c r="E311" s="41"/>
    </row>
    <row r="312" spans="1:5" x14ac:dyDescent="0.25">
      <c r="A312" s="33"/>
      <c r="B312" s="22"/>
      <c r="C312" s="22"/>
      <c r="D312" s="41"/>
      <c r="E312" s="41"/>
    </row>
    <row r="313" spans="1:5" x14ac:dyDescent="0.25">
      <c r="A313" s="33"/>
      <c r="B313" s="22"/>
      <c r="C313" s="22"/>
      <c r="D313" s="41"/>
      <c r="E313" s="41"/>
    </row>
    <row r="314" spans="1:5" x14ac:dyDescent="0.25">
      <c r="A314" s="33"/>
      <c r="B314" s="22"/>
      <c r="C314" s="22"/>
      <c r="D314" s="41"/>
      <c r="E314" s="41"/>
    </row>
    <row r="315" spans="1:5" x14ac:dyDescent="0.25">
      <c r="A315" s="33"/>
      <c r="B315" s="22"/>
      <c r="C315" s="22"/>
      <c r="D315" s="41"/>
      <c r="E315" s="41"/>
    </row>
    <row r="316" spans="1:5" x14ac:dyDescent="0.25">
      <c r="A316" s="33"/>
      <c r="B316" s="22"/>
      <c r="C316" s="22"/>
      <c r="D316" s="41"/>
      <c r="E316" s="41"/>
    </row>
    <row r="317" spans="1:5" x14ac:dyDescent="0.25">
      <c r="A317" s="33"/>
      <c r="B317" s="22"/>
      <c r="C317" s="22"/>
      <c r="D317" s="41"/>
      <c r="E317" s="41"/>
    </row>
    <row r="318" spans="1:5" x14ac:dyDescent="0.25">
      <c r="A318" s="33"/>
      <c r="B318" s="22"/>
      <c r="C318" s="22"/>
      <c r="D318" s="41"/>
      <c r="E318" s="41"/>
    </row>
    <row r="319" spans="1:5" x14ac:dyDescent="0.25">
      <c r="A319" s="33"/>
      <c r="B319" s="22"/>
      <c r="C319" s="22"/>
      <c r="D319" s="41"/>
      <c r="E319" s="41"/>
    </row>
    <row r="320" spans="1:5" x14ac:dyDescent="0.25">
      <c r="A320" s="33"/>
      <c r="B320" s="22"/>
      <c r="C320" s="22"/>
      <c r="D320" s="41"/>
      <c r="E320" s="41"/>
    </row>
    <row r="321" spans="1:5" x14ac:dyDescent="0.25">
      <c r="A321" s="33"/>
      <c r="B321" s="22"/>
      <c r="C321" s="22"/>
      <c r="D321" s="41"/>
      <c r="E321" s="41"/>
    </row>
    <row r="322" spans="1:5" x14ac:dyDescent="0.25">
      <c r="A322" s="33"/>
      <c r="B322" s="22"/>
      <c r="C322" s="22"/>
      <c r="D322" s="41"/>
      <c r="E322" s="41"/>
    </row>
    <row r="323" spans="1:5" x14ac:dyDescent="0.25">
      <c r="A323" s="33"/>
      <c r="B323" s="22"/>
      <c r="C323" s="22"/>
      <c r="D323" s="41"/>
      <c r="E323" s="41"/>
    </row>
    <row r="324" spans="1:5" x14ac:dyDescent="0.25">
      <c r="A324" s="33"/>
      <c r="B324" s="22"/>
      <c r="C324" s="22"/>
      <c r="D324" s="41"/>
      <c r="E324" s="41"/>
    </row>
    <row r="325" spans="1:5" x14ac:dyDescent="0.25">
      <c r="A325" s="33"/>
      <c r="B325" s="22"/>
      <c r="C325" s="22"/>
      <c r="D325" s="41"/>
      <c r="E325" s="41"/>
    </row>
    <row r="326" spans="1:5" x14ac:dyDescent="0.25">
      <c r="A326" s="33"/>
      <c r="B326" s="22"/>
      <c r="C326" s="22"/>
      <c r="D326" s="41"/>
      <c r="E326" s="41"/>
    </row>
    <row r="327" spans="1:5" x14ac:dyDescent="0.25">
      <c r="A327" s="33"/>
      <c r="B327" s="22"/>
      <c r="C327" s="22"/>
      <c r="D327" s="41"/>
      <c r="E327" s="41"/>
    </row>
    <row r="328" spans="1:5" x14ac:dyDescent="0.25">
      <c r="A328" s="33"/>
      <c r="B328" s="22"/>
      <c r="C328" s="22"/>
      <c r="D328" s="41"/>
      <c r="E328" s="41"/>
    </row>
    <row r="329" spans="1:5" x14ac:dyDescent="0.25">
      <c r="A329" s="33"/>
      <c r="B329" s="22"/>
      <c r="C329" s="22"/>
      <c r="D329" s="41"/>
      <c r="E329" s="41"/>
    </row>
    <row r="330" spans="1:5" x14ac:dyDescent="0.25">
      <c r="A330" s="33"/>
      <c r="B330" s="22"/>
      <c r="C330" s="22"/>
      <c r="D330" s="41"/>
      <c r="E330" s="41"/>
    </row>
    <row r="331" spans="1:5" x14ac:dyDescent="0.25">
      <c r="A331" s="33"/>
      <c r="B331" s="22"/>
      <c r="C331" s="22"/>
      <c r="D331" s="41"/>
      <c r="E331" s="41"/>
    </row>
    <row r="332" spans="1:5" x14ac:dyDescent="0.25">
      <c r="A332" s="33"/>
      <c r="B332" s="22"/>
      <c r="C332" s="22"/>
      <c r="D332" s="41"/>
      <c r="E332" s="41"/>
    </row>
    <row r="333" spans="1:5" x14ac:dyDescent="0.25">
      <c r="A333" s="33"/>
      <c r="B333" s="22"/>
      <c r="C333" s="22"/>
      <c r="D333" s="41"/>
      <c r="E333" s="41"/>
    </row>
    <row r="334" spans="1:5" x14ac:dyDescent="0.25">
      <c r="A334" s="33"/>
      <c r="B334" s="22"/>
      <c r="C334" s="22"/>
      <c r="D334" s="41"/>
      <c r="E334" s="41"/>
    </row>
    <row r="335" spans="1:5" x14ac:dyDescent="0.25">
      <c r="A335" s="33"/>
      <c r="B335" s="22"/>
      <c r="C335" s="22"/>
      <c r="D335" s="41"/>
      <c r="E335" s="41"/>
    </row>
    <row r="336" spans="1:5" x14ac:dyDescent="0.25">
      <c r="A336" s="33"/>
      <c r="B336" s="22"/>
      <c r="C336" s="22"/>
      <c r="D336" s="41"/>
      <c r="E336" s="41"/>
    </row>
    <row r="337" spans="1:5" x14ac:dyDescent="0.25">
      <c r="A337" s="33"/>
      <c r="B337" s="22"/>
      <c r="C337" s="22"/>
      <c r="D337" s="41"/>
      <c r="E337" s="41"/>
    </row>
    <row r="338" spans="1:5" x14ac:dyDescent="0.25">
      <c r="A338" s="33"/>
      <c r="B338" s="22"/>
      <c r="C338" s="22"/>
      <c r="D338" s="41"/>
      <c r="E338" s="41"/>
    </row>
    <row r="339" spans="1:5" x14ac:dyDescent="0.25">
      <c r="A339" s="33"/>
      <c r="B339" s="22"/>
      <c r="C339" s="22"/>
      <c r="D339" s="41"/>
      <c r="E339" s="41"/>
    </row>
    <row r="340" spans="1:5" x14ac:dyDescent="0.25">
      <c r="A340" s="33"/>
      <c r="B340" s="22"/>
      <c r="C340" s="22"/>
      <c r="D340" s="41"/>
      <c r="E340" s="41"/>
    </row>
    <row r="341" spans="1:5" x14ac:dyDescent="0.25">
      <c r="A341" s="33"/>
      <c r="B341" s="22"/>
      <c r="C341" s="22"/>
      <c r="D341" s="41"/>
      <c r="E341" s="41"/>
    </row>
    <row r="342" spans="1:5" x14ac:dyDescent="0.25">
      <c r="A342" s="33"/>
      <c r="B342" s="22"/>
      <c r="C342" s="22"/>
      <c r="D342" s="41"/>
      <c r="E342" s="41"/>
    </row>
    <row r="343" spans="1:5" x14ac:dyDescent="0.25">
      <c r="A343" s="33"/>
      <c r="B343" s="22"/>
      <c r="C343" s="22"/>
      <c r="D343" s="41"/>
      <c r="E343" s="41"/>
    </row>
    <row r="344" spans="1:5" x14ac:dyDescent="0.25">
      <c r="A344" s="33"/>
      <c r="B344" s="22"/>
      <c r="C344" s="22"/>
      <c r="D344" s="41"/>
      <c r="E344" s="41"/>
    </row>
    <row r="345" spans="1:5" x14ac:dyDescent="0.25">
      <c r="A345" s="33"/>
      <c r="B345" s="22"/>
      <c r="C345" s="22"/>
      <c r="D345" s="41"/>
      <c r="E345" s="41"/>
    </row>
    <row r="346" spans="1:5" x14ac:dyDescent="0.25">
      <c r="A346" s="33"/>
      <c r="B346" s="22"/>
      <c r="C346" s="22"/>
      <c r="D346" s="41"/>
      <c r="E346" s="41"/>
    </row>
    <row r="347" spans="1:5" x14ac:dyDescent="0.25">
      <c r="A347" s="33"/>
      <c r="B347" s="22"/>
      <c r="C347" s="22"/>
      <c r="D347" s="41"/>
      <c r="E347" s="41"/>
    </row>
    <row r="348" spans="1:5" x14ac:dyDescent="0.25">
      <c r="A348" s="33"/>
      <c r="B348" s="22"/>
      <c r="C348" s="22"/>
      <c r="D348" s="41"/>
      <c r="E348" s="41"/>
    </row>
    <row r="349" spans="1:5" x14ac:dyDescent="0.25">
      <c r="A349" s="33"/>
      <c r="B349" s="22"/>
      <c r="C349" s="22"/>
      <c r="D349" s="41"/>
      <c r="E349" s="41"/>
    </row>
    <row r="350" spans="1:5" x14ac:dyDescent="0.25">
      <c r="A350" s="33"/>
      <c r="B350" s="22"/>
      <c r="C350" s="22"/>
      <c r="D350" s="41"/>
      <c r="E350" s="41"/>
    </row>
    <row r="351" spans="1:5" x14ac:dyDescent="0.25">
      <c r="A351" s="33"/>
      <c r="B351" s="22"/>
      <c r="C351" s="22"/>
      <c r="D351" s="41"/>
      <c r="E351" s="41"/>
    </row>
    <row r="352" spans="1:5" x14ac:dyDescent="0.25">
      <c r="A352" s="33"/>
      <c r="B352" s="22"/>
      <c r="C352" s="22"/>
      <c r="D352" s="41"/>
      <c r="E352" s="41"/>
    </row>
    <row r="353" spans="1:5" x14ac:dyDescent="0.25">
      <c r="A353" s="33"/>
      <c r="B353" s="22"/>
      <c r="C353" s="22"/>
      <c r="D353" s="41"/>
      <c r="E353" s="41"/>
    </row>
    <row r="354" spans="1:5" x14ac:dyDescent="0.25">
      <c r="A354" s="33"/>
      <c r="B354" s="22"/>
      <c r="C354" s="22"/>
      <c r="D354" s="41"/>
      <c r="E354" s="41"/>
    </row>
    <row r="355" spans="1:5" x14ac:dyDescent="0.25">
      <c r="A355" s="33"/>
      <c r="B355" s="22"/>
      <c r="C355" s="22"/>
      <c r="D355" s="41"/>
      <c r="E355" s="41"/>
    </row>
    <row r="356" spans="1:5" x14ac:dyDescent="0.25">
      <c r="A356" s="33"/>
      <c r="B356" s="22"/>
      <c r="C356" s="22"/>
      <c r="D356" s="41"/>
      <c r="E356" s="41"/>
    </row>
    <row r="357" spans="1:5" x14ac:dyDescent="0.25">
      <c r="A357" s="33"/>
      <c r="B357" s="22"/>
      <c r="C357" s="22"/>
      <c r="D357" s="41"/>
      <c r="E357" s="41"/>
    </row>
    <row r="358" spans="1:5" x14ac:dyDescent="0.25">
      <c r="A358" s="33"/>
      <c r="B358" s="22"/>
      <c r="C358" s="22"/>
      <c r="D358" s="41"/>
      <c r="E358" s="41"/>
    </row>
    <row r="359" spans="1:5" x14ac:dyDescent="0.25">
      <c r="A359" s="33"/>
      <c r="B359" s="22"/>
      <c r="C359" s="22"/>
      <c r="D359" s="41"/>
      <c r="E359" s="41"/>
    </row>
    <row r="360" spans="1:5" x14ac:dyDescent="0.25">
      <c r="A360" s="33"/>
      <c r="B360" s="22"/>
      <c r="C360" s="22"/>
      <c r="D360" s="41"/>
      <c r="E360" s="41"/>
    </row>
    <row r="361" spans="1:5" x14ac:dyDescent="0.25">
      <c r="A361" s="33"/>
      <c r="B361" s="22"/>
      <c r="C361" s="22"/>
      <c r="D361" s="41"/>
      <c r="E361" s="41"/>
    </row>
    <row r="362" spans="1:5" x14ac:dyDescent="0.25">
      <c r="A362" s="33"/>
      <c r="B362" s="22"/>
      <c r="C362" s="22"/>
      <c r="D362" s="41"/>
      <c r="E362" s="41"/>
    </row>
    <row r="363" spans="1:5" x14ac:dyDescent="0.25">
      <c r="A363" s="33"/>
      <c r="B363" s="22"/>
      <c r="C363" s="22"/>
      <c r="D363" s="41"/>
      <c r="E363" s="41"/>
    </row>
    <row r="364" spans="1:5" x14ac:dyDescent="0.25">
      <c r="A364" s="33"/>
      <c r="B364" s="22"/>
      <c r="C364" s="22"/>
      <c r="D364" s="41"/>
      <c r="E364" s="41"/>
    </row>
    <row r="365" spans="1:5" x14ac:dyDescent="0.25">
      <c r="A365" s="33"/>
      <c r="B365" s="22"/>
      <c r="C365" s="22"/>
      <c r="D365" s="41"/>
      <c r="E365" s="41"/>
    </row>
    <row r="366" spans="1:5" x14ac:dyDescent="0.25">
      <c r="A366" s="33"/>
      <c r="B366" s="22"/>
      <c r="C366" s="22"/>
      <c r="D366" s="41"/>
      <c r="E366" s="41"/>
    </row>
    <row r="367" spans="1:5" x14ac:dyDescent="0.25">
      <c r="A367" s="33"/>
      <c r="B367" s="22"/>
      <c r="C367" s="22"/>
      <c r="D367" s="41"/>
      <c r="E367" s="41"/>
    </row>
    <row r="368" spans="1:5" x14ac:dyDescent="0.25">
      <c r="A368" s="33"/>
      <c r="B368" s="22"/>
      <c r="C368" s="22"/>
      <c r="D368" s="41"/>
      <c r="E368" s="41"/>
    </row>
    <row r="369" spans="1:5" x14ac:dyDescent="0.25">
      <c r="A369" s="33"/>
      <c r="B369" s="22"/>
      <c r="C369" s="22"/>
      <c r="D369" s="41"/>
      <c r="E369" s="41"/>
    </row>
    <row r="370" spans="1:5" x14ac:dyDescent="0.25">
      <c r="A370" s="33"/>
      <c r="B370" s="22"/>
      <c r="C370" s="22"/>
      <c r="D370" s="41"/>
      <c r="E370" s="41"/>
    </row>
    <row r="371" spans="1:5" x14ac:dyDescent="0.25">
      <c r="A371" s="33"/>
      <c r="B371" s="22"/>
      <c r="C371" s="22"/>
      <c r="D371" s="41"/>
      <c r="E371" s="41"/>
    </row>
    <row r="372" spans="1:5" x14ac:dyDescent="0.25">
      <c r="A372" s="33"/>
      <c r="B372" s="22"/>
      <c r="C372" s="22"/>
      <c r="D372" s="41"/>
      <c r="E372" s="41"/>
    </row>
    <row r="373" spans="1:5" x14ac:dyDescent="0.25">
      <c r="A373" s="33"/>
      <c r="B373" s="22"/>
      <c r="C373" s="22"/>
      <c r="D373" s="41"/>
      <c r="E373" s="41"/>
    </row>
    <row r="374" spans="1:5" x14ac:dyDescent="0.25">
      <c r="A374" s="33"/>
      <c r="B374" s="22"/>
      <c r="C374" s="22"/>
      <c r="D374" s="41"/>
      <c r="E374" s="41"/>
    </row>
    <row r="375" spans="1:5" x14ac:dyDescent="0.25">
      <c r="A375" s="33"/>
      <c r="B375" s="22"/>
      <c r="C375" s="22"/>
      <c r="D375" s="41"/>
      <c r="E375" s="41"/>
    </row>
    <row r="376" spans="1:5" x14ac:dyDescent="0.25">
      <c r="A376" s="33"/>
      <c r="B376" s="22"/>
      <c r="C376" s="22"/>
      <c r="D376" s="41"/>
      <c r="E376" s="41"/>
    </row>
    <row r="377" spans="1:5" x14ac:dyDescent="0.25">
      <c r="A377" s="33"/>
      <c r="B377" s="22"/>
      <c r="C377" s="22"/>
      <c r="D377" s="41"/>
      <c r="E377" s="41"/>
    </row>
    <row r="378" spans="1:5" x14ac:dyDescent="0.25">
      <c r="A378" s="33"/>
      <c r="B378" s="22"/>
      <c r="C378" s="22"/>
      <c r="D378" s="41"/>
      <c r="E378" s="41"/>
    </row>
    <row r="379" spans="1:5" x14ac:dyDescent="0.25">
      <c r="A379" s="33"/>
      <c r="B379" s="22"/>
      <c r="C379" s="22"/>
      <c r="D379" s="41"/>
      <c r="E379" s="41"/>
    </row>
    <row r="380" spans="1:5" x14ac:dyDescent="0.25">
      <c r="A380" s="33"/>
      <c r="B380" s="22"/>
      <c r="C380" s="22"/>
      <c r="D380" s="41"/>
      <c r="E380" s="41"/>
    </row>
    <row r="381" spans="1:5" x14ac:dyDescent="0.25">
      <c r="A381" s="33"/>
      <c r="B381" s="22"/>
      <c r="C381" s="22"/>
      <c r="D381" s="41"/>
      <c r="E381" s="41"/>
    </row>
    <row r="382" spans="1:5" x14ac:dyDescent="0.25">
      <c r="A382" s="33"/>
      <c r="B382" s="22"/>
      <c r="C382" s="22"/>
      <c r="D382" s="41"/>
      <c r="E382" s="41"/>
    </row>
    <row r="383" spans="1:5" x14ac:dyDescent="0.25">
      <c r="A383" s="33"/>
      <c r="B383" s="22"/>
      <c r="C383" s="22"/>
      <c r="D383" s="41"/>
      <c r="E383" s="41"/>
    </row>
    <row r="384" spans="1:5" x14ac:dyDescent="0.25">
      <c r="A384" s="33"/>
      <c r="B384" s="22"/>
      <c r="C384" s="22"/>
      <c r="D384" s="41"/>
      <c r="E384" s="41"/>
    </row>
    <row r="385" spans="1:5" x14ac:dyDescent="0.25">
      <c r="A385" s="33"/>
      <c r="B385" s="22"/>
      <c r="C385" s="22"/>
      <c r="D385" s="41"/>
      <c r="E385" s="41"/>
    </row>
    <row r="386" spans="1:5" x14ac:dyDescent="0.25">
      <c r="A386" s="33"/>
      <c r="B386" s="22"/>
      <c r="C386" s="22"/>
      <c r="D386" s="41"/>
      <c r="E386" s="41"/>
    </row>
    <row r="387" spans="1:5" x14ac:dyDescent="0.25">
      <c r="A387" s="33"/>
      <c r="B387" s="22"/>
      <c r="C387" s="22"/>
      <c r="D387" s="41"/>
      <c r="E387" s="41"/>
    </row>
    <row r="388" spans="1:5" x14ac:dyDescent="0.25">
      <c r="A388" s="33"/>
      <c r="B388" s="22"/>
      <c r="C388" s="22"/>
      <c r="D388" s="41"/>
      <c r="E388" s="41"/>
    </row>
    <row r="389" spans="1:5" x14ac:dyDescent="0.25">
      <c r="A389" s="33"/>
      <c r="B389" s="22"/>
      <c r="C389" s="22"/>
      <c r="D389" s="41"/>
      <c r="E389" s="41"/>
    </row>
    <row r="390" spans="1:5" x14ac:dyDescent="0.25">
      <c r="A390" s="33"/>
      <c r="B390" s="22"/>
      <c r="C390" s="22"/>
      <c r="D390" s="41"/>
      <c r="E390" s="41"/>
    </row>
    <row r="391" spans="1:5" x14ac:dyDescent="0.25">
      <c r="A391" s="33"/>
      <c r="B391" s="22"/>
      <c r="C391" s="22"/>
      <c r="D391" s="41"/>
      <c r="E391" s="41"/>
    </row>
    <row r="392" spans="1:5" x14ac:dyDescent="0.25">
      <c r="A392" s="33"/>
      <c r="B392" s="22"/>
      <c r="C392" s="22"/>
      <c r="D392" s="41"/>
      <c r="E392" s="41"/>
    </row>
    <row r="393" spans="1:5" x14ac:dyDescent="0.25">
      <c r="A393" s="33"/>
      <c r="B393" s="22"/>
      <c r="C393" s="22"/>
      <c r="D393" s="41"/>
      <c r="E393" s="41"/>
    </row>
    <row r="394" spans="1:5" x14ac:dyDescent="0.25">
      <c r="A394" s="33"/>
      <c r="B394" s="22"/>
      <c r="C394" s="22"/>
      <c r="D394" s="41"/>
      <c r="E394" s="41"/>
    </row>
    <row r="395" spans="1:5" x14ac:dyDescent="0.25">
      <c r="A395" s="33"/>
      <c r="B395" s="22"/>
      <c r="C395" s="22"/>
      <c r="D395" s="41"/>
      <c r="E395" s="41"/>
    </row>
    <row r="396" spans="1:5" x14ac:dyDescent="0.25">
      <c r="A396" s="33"/>
      <c r="B396" s="22"/>
      <c r="C396" s="22"/>
      <c r="D396" s="41"/>
      <c r="E396" s="41"/>
    </row>
    <row r="397" spans="1:5" x14ac:dyDescent="0.25">
      <c r="A397" s="33"/>
      <c r="B397" s="22"/>
      <c r="C397" s="22"/>
      <c r="D397" s="41"/>
      <c r="E397" s="41"/>
    </row>
    <row r="398" spans="1:5" x14ac:dyDescent="0.25">
      <c r="A398" s="33"/>
      <c r="B398" s="22"/>
      <c r="C398" s="22"/>
      <c r="D398" s="41"/>
      <c r="E398" s="41"/>
    </row>
    <row r="399" spans="1:5" x14ac:dyDescent="0.25">
      <c r="A399" s="33"/>
      <c r="B399" s="22"/>
      <c r="C399" s="22"/>
      <c r="D399" s="41"/>
      <c r="E399" s="41"/>
    </row>
    <row r="400" spans="1:5" x14ac:dyDescent="0.25">
      <c r="A400" s="33"/>
      <c r="B400" s="22"/>
      <c r="C400" s="22"/>
      <c r="D400" s="41"/>
      <c r="E400" s="41"/>
    </row>
    <row r="401" spans="1:5" x14ac:dyDescent="0.25">
      <c r="A401" s="33"/>
      <c r="B401" s="22"/>
      <c r="C401" s="22"/>
      <c r="D401" s="41"/>
      <c r="E401" s="41"/>
    </row>
    <row r="402" spans="1:5" x14ac:dyDescent="0.25">
      <c r="A402" s="33"/>
      <c r="B402" s="22"/>
      <c r="C402" s="22"/>
      <c r="D402" s="41"/>
      <c r="E402" s="41"/>
    </row>
    <row r="403" spans="1:5" x14ac:dyDescent="0.25">
      <c r="A403" s="33"/>
      <c r="B403" s="22"/>
      <c r="C403" s="22"/>
      <c r="D403" s="41"/>
      <c r="E403" s="41"/>
    </row>
    <row r="404" spans="1:5" x14ac:dyDescent="0.25">
      <c r="A404" s="33"/>
      <c r="B404" s="22"/>
      <c r="C404" s="22"/>
      <c r="D404" s="41"/>
      <c r="E404" s="41"/>
    </row>
    <row r="405" spans="1:5" x14ac:dyDescent="0.25">
      <c r="A405" s="33"/>
      <c r="B405" s="22"/>
      <c r="C405" s="22"/>
      <c r="D405" s="41"/>
      <c r="E405" s="41"/>
    </row>
    <row r="406" spans="1:5" x14ac:dyDescent="0.25">
      <c r="A406" s="33"/>
      <c r="B406" s="22"/>
      <c r="C406" s="22"/>
      <c r="D406" s="41"/>
      <c r="E406" s="41"/>
    </row>
    <row r="407" spans="1:5" x14ac:dyDescent="0.25">
      <c r="A407" s="33"/>
      <c r="B407" s="22"/>
      <c r="C407" s="22"/>
      <c r="D407" s="41"/>
      <c r="E407" s="41"/>
    </row>
    <row r="408" spans="1:5" x14ac:dyDescent="0.25">
      <c r="A408" s="33"/>
      <c r="B408" s="22"/>
      <c r="C408" s="22"/>
      <c r="D408" s="41"/>
      <c r="E408" s="41"/>
    </row>
    <row r="409" spans="1:5" x14ac:dyDescent="0.25">
      <c r="A409" s="33"/>
      <c r="B409" s="22"/>
      <c r="C409" s="22"/>
      <c r="D409" s="41"/>
      <c r="E409" s="41"/>
    </row>
    <row r="410" spans="1:5" x14ac:dyDescent="0.25">
      <c r="A410" s="33"/>
      <c r="B410" s="22"/>
      <c r="C410" s="22"/>
      <c r="D410" s="41"/>
      <c r="E410" s="41"/>
    </row>
    <row r="411" spans="1:5" x14ac:dyDescent="0.25">
      <c r="A411" s="33"/>
      <c r="B411" s="22"/>
      <c r="C411" s="22"/>
      <c r="D411" s="41"/>
      <c r="E411" s="41"/>
    </row>
    <row r="412" spans="1:5" x14ac:dyDescent="0.25">
      <c r="A412" s="33"/>
      <c r="B412" s="22"/>
      <c r="C412" s="22"/>
      <c r="D412" s="41"/>
      <c r="E412" s="41"/>
    </row>
    <row r="413" spans="1:5" x14ac:dyDescent="0.25">
      <c r="A413" s="33"/>
      <c r="B413" s="22"/>
      <c r="C413" s="22"/>
      <c r="D413" s="41"/>
      <c r="E413" s="41"/>
    </row>
    <row r="414" spans="1:5" x14ac:dyDescent="0.25">
      <c r="A414" s="33"/>
      <c r="B414" s="22"/>
      <c r="C414" s="22"/>
      <c r="D414" s="41"/>
      <c r="E414" s="41"/>
    </row>
    <row r="415" spans="1:5" x14ac:dyDescent="0.25">
      <c r="A415" s="33"/>
      <c r="B415" s="22"/>
      <c r="C415" s="22"/>
      <c r="D415" s="41"/>
      <c r="E415" s="41"/>
    </row>
    <row r="416" spans="1:5" x14ac:dyDescent="0.25">
      <c r="A416" s="33"/>
      <c r="B416" s="22"/>
      <c r="C416" s="22"/>
      <c r="D416" s="41"/>
      <c r="E416" s="41"/>
    </row>
    <row r="417" spans="1:5" x14ac:dyDescent="0.25">
      <c r="A417" s="33"/>
      <c r="B417" s="22"/>
      <c r="C417" s="22"/>
      <c r="D417" s="41"/>
      <c r="E417" s="41"/>
    </row>
    <row r="418" spans="1:5" x14ac:dyDescent="0.25">
      <c r="A418" s="33"/>
      <c r="B418" s="22"/>
      <c r="C418" s="22"/>
      <c r="D418" s="41"/>
      <c r="E418" s="41"/>
    </row>
    <row r="419" spans="1:5" x14ac:dyDescent="0.25">
      <c r="A419" s="33"/>
      <c r="B419" s="22"/>
      <c r="C419" s="22"/>
      <c r="D419" s="41"/>
      <c r="E419" s="41"/>
    </row>
    <row r="420" spans="1:5" x14ac:dyDescent="0.25">
      <c r="A420" s="33"/>
      <c r="B420" s="22"/>
      <c r="C420" s="22"/>
      <c r="D420" s="41"/>
      <c r="E420" s="41"/>
    </row>
    <row r="421" spans="1:5" x14ac:dyDescent="0.25">
      <c r="A421" s="33"/>
      <c r="B421" s="22"/>
      <c r="C421" s="22"/>
      <c r="D421" s="41"/>
      <c r="E421" s="41"/>
    </row>
    <row r="422" spans="1:5" x14ac:dyDescent="0.25">
      <c r="A422" s="33"/>
      <c r="B422" s="22"/>
      <c r="C422" s="22"/>
      <c r="D422" s="41"/>
      <c r="E422" s="41"/>
    </row>
    <row r="423" spans="1:5" x14ac:dyDescent="0.25">
      <c r="A423" s="33"/>
      <c r="B423" s="22"/>
      <c r="C423" s="22"/>
      <c r="D423" s="41"/>
      <c r="E423" s="41"/>
    </row>
    <row r="424" spans="1:5" x14ac:dyDescent="0.25">
      <c r="A424" s="33"/>
      <c r="B424" s="22"/>
      <c r="C424" s="22"/>
      <c r="D424" s="41"/>
      <c r="E424" s="41"/>
    </row>
    <row r="425" spans="1:5" x14ac:dyDescent="0.25">
      <c r="A425" s="33"/>
      <c r="B425" s="22"/>
      <c r="C425" s="22"/>
      <c r="D425" s="41"/>
      <c r="E425" s="41"/>
    </row>
    <row r="426" spans="1:5" x14ac:dyDescent="0.25">
      <c r="A426" s="33"/>
      <c r="B426" s="22"/>
      <c r="C426" s="22"/>
      <c r="D426" s="41"/>
      <c r="E426" s="41"/>
    </row>
    <row r="427" spans="1:5" x14ac:dyDescent="0.25">
      <c r="A427" s="33"/>
      <c r="B427" s="22"/>
      <c r="C427" s="22"/>
      <c r="D427" s="41"/>
      <c r="E427" s="41"/>
    </row>
    <row r="428" spans="1:5" x14ac:dyDescent="0.25">
      <c r="A428" s="33"/>
      <c r="B428" s="22"/>
      <c r="C428" s="22"/>
      <c r="D428" s="41"/>
      <c r="E428" s="41"/>
    </row>
    <row r="429" spans="1:5" x14ac:dyDescent="0.25">
      <c r="A429" s="33"/>
      <c r="B429" s="22"/>
      <c r="C429" s="22"/>
      <c r="D429" s="41"/>
      <c r="E429" s="41"/>
    </row>
    <row r="430" spans="1:5" x14ac:dyDescent="0.25">
      <c r="A430" s="33"/>
      <c r="B430" s="22"/>
      <c r="C430" s="22"/>
      <c r="D430" s="41"/>
      <c r="E430" s="41"/>
    </row>
    <row r="431" spans="1:5" x14ac:dyDescent="0.25">
      <c r="A431" s="33"/>
      <c r="B431" s="22"/>
      <c r="C431" s="22"/>
      <c r="D431" s="41"/>
      <c r="E431" s="41"/>
    </row>
    <row r="432" spans="1:5" x14ac:dyDescent="0.25">
      <c r="A432" s="33"/>
      <c r="B432" s="22"/>
      <c r="C432" s="22"/>
      <c r="D432" s="41"/>
      <c r="E432" s="41"/>
    </row>
    <row r="433" spans="1:5" x14ac:dyDescent="0.25">
      <c r="A433" s="33"/>
      <c r="B433" s="22"/>
      <c r="C433" s="22"/>
      <c r="D433" s="41"/>
      <c r="E433" s="41"/>
    </row>
    <row r="434" spans="1:5" x14ac:dyDescent="0.25">
      <c r="A434" s="33"/>
      <c r="B434" s="22"/>
      <c r="C434" s="22"/>
      <c r="D434" s="41"/>
      <c r="E434" s="41"/>
    </row>
    <row r="435" spans="1:5" x14ac:dyDescent="0.25">
      <c r="A435" s="33"/>
      <c r="B435" s="22"/>
      <c r="C435" s="22"/>
      <c r="D435" s="41"/>
      <c r="E435" s="41"/>
    </row>
    <row r="436" spans="1:5" x14ac:dyDescent="0.25">
      <c r="A436" s="33"/>
      <c r="B436" s="22"/>
      <c r="C436" s="22"/>
      <c r="D436" s="41"/>
      <c r="E436" s="41"/>
    </row>
    <row r="437" spans="1:5" x14ac:dyDescent="0.25">
      <c r="A437" s="33"/>
      <c r="B437" s="22"/>
      <c r="C437" s="22"/>
      <c r="D437" s="41"/>
      <c r="E437" s="41"/>
    </row>
    <row r="438" spans="1:5" x14ac:dyDescent="0.25">
      <c r="A438" s="33"/>
      <c r="B438" s="22"/>
      <c r="C438" s="22"/>
      <c r="D438" s="41"/>
      <c r="E438" s="41"/>
    </row>
    <row r="439" spans="1:5" x14ac:dyDescent="0.25">
      <c r="A439" s="33"/>
      <c r="B439" s="22"/>
      <c r="C439" s="22"/>
      <c r="D439" s="41"/>
      <c r="E439" s="41"/>
    </row>
  </sheetData>
  <mergeCells count="9">
    <mergeCell ref="A94:A95"/>
    <mergeCell ref="B94:B95"/>
    <mergeCell ref="C94:C95"/>
    <mergeCell ref="A1:C1"/>
    <mergeCell ref="A3:D3"/>
    <mergeCell ref="A4:D4"/>
    <mergeCell ref="A10:A11"/>
    <mergeCell ref="B10:B11"/>
    <mergeCell ref="C10:C11"/>
  </mergeCells>
  <printOptions horizontalCentered="1"/>
  <pageMargins left="0.19685039370078741" right="0.19685039370078741" top="0.78740157480314965" bottom="0.78740157480314965" header="0.31496062992125984" footer="0.31496062992125984"/>
  <pageSetup paperSize="9" scale="89" firstPageNumber="44" fitToHeight="0" orientation="portrait" useFirstPageNumber="1" r:id="rId1"/>
  <headerFooter>
    <oddFooter>&amp;CStránka &amp;P&amp;RTab. č.10 Krajské dotační programy - kap. 48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0E5CB-CAC8-40C2-BEE1-294C313ACB8F}">
  <dimension ref="A1:E65"/>
  <sheetViews>
    <sheetView workbookViewId="0">
      <selection activeCell="A4" sqref="A4"/>
    </sheetView>
  </sheetViews>
  <sheetFormatPr defaultRowHeight="15" x14ac:dyDescent="0.25"/>
  <cols>
    <col min="1" max="1" width="14" style="23" customWidth="1"/>
    <col min="2" max="2" width="22.85546875" style="23" customWidth="1"/>
    <col min="3" max="3" width="24.28515625" style="23" customWidth="1"/>
    <col min="4" max="4" width="14.85546875" style="46" customWidth="1"/>
    <col min="5" max="5" width="14.28515625" style="47" customWidth="1"/>
    <col min="257" max="257" width="14" customWidth="1"/>
    <col min="258" max="258" width="22.85546875" customWidth="1"/>
    <col min="259" max="259" width="24.28515625" customWidth="1"/>
    <col min="260" max="260" width="13.7109375" customWidth="1"/>
    <col min="261" max="261" width="14.28515625" customWidth="1"/>
    <col min="513" max="513" width="14" customWidth="1"/>
    <col min="514" max="514" width="22.85546875" customWidth="1"/>
    <col min="515" max="515" width="24.28515625" customWidth="1"/>
    <col min="516" max="516" width="13.7109375" customWidth="1"/>
    <col min="517" max="517" width="14.28515625" customWidth="1"/>
    <col min="769" max="769" width="14" customWidth="1"/>
    <col min="770" max="770" width="22.85546875" customWidth="1"/>
    <col min="771" max="771" width="24.28515625" customWidth="1"/>
    <col min="772" max="772" width="13.7109375" customWidth="1"/>
    <col min="773" max="773" width="14.28515625" customWidth="1"/>
    <col min="1025" max="1025" width="14" customWidth="1"/>
    <col min="1026" max="1026" width="22.85546875" customWidth="1"/>
    <col min="1027" max="1027" width="24.28515625" customWidth="1"/>
    <col min="1028" max="1028" width="13.7109375" customWidth="1"/>
    <col min="1029" max="1029" width="14.28515625" customWidth="1"/>
    <col min="1281" max="1281" width="14" customWidth="1"/>
    <col min="1282" max="1282" width="22.85546875" customWidth="1"/>
    <col min="1283" max="1283" width="24.28515625" customWidth="1"/>
    <col min="1284" max="1284" width="13.7109375" customWidth="1"/>
    <col min="1285" max="1285" width="14.28515625" customWidth="1"/>
    <col min="1537" max="1537" width="14" customWidth="1"/>
    <col min="1538" max="1538" width="22.85546875" customWidth="1"/>
    <col min="1539" max="1539" width="24.28515625" customWidth="1"/>
    <col min="1540" max="1540" width="13.7109375" customWidth="1"/>
    <col min="1541" max="1541" width="14.28515625" customWidth="1"/>
    <col min="1793" max="1793" width="14" customWidth="1"/>
    <col min="1794" max="1794" width="22.85546875" customWidth="1"/>
    <col min="1795" max="1795" width="24.28515625" customWidth="1"/>
    <col min="1796" max="1796" width="13.7109375" customWidth="1"/>
    <col min="1797" max="1797" width="14.28515625" customWidth="1"/>
    <col min="2049" max="2049" width="14" customWidth="1"/>
    <col min="2050" max="2050" width="22.85546875" customWidth="1"/>
    <col min="2051" max="2051" width="24.28515625" customWidth="1"/>
    <col min="2052" max="2052" width="13.7109375" customWidth="1"/>
    <col min="2053" max="2053" width="14.28515625" customWidth="1"/>
    <col min="2305" max="2305" width="14" customWidth="1"/>
    <col min="2306" max="2306" width="22.85546875" customWidth="1"/>
    <col min="2307" max="2307" width="24.28515625" customWidth="1"/>
    <col min="2308" max="2308" width="13.7109375" customWidth="1"/>
    <col min="2309" max="2309" width="14.28515625" customWidth="1"/>
    <col min="2561" max="2561" width="14" customWidth="1"/>
    <col min="2562" max="2562" width="22.85546875" customWidth="1"/>
    <col min="2563" max="2563" width="24.28515625" customWidth="1"/>
    <col min="2564" max="2564" width="13.7109375" customWidth="1"/>
    <col min="2565" max="2565" width="14.28515625" customWidth="1"/>
    <col min="2817" max="2817" width="14" customWidth="1"/>
    <col min="2818" max="2818" width="22.85546875" customWidth="1"/>
    <col min="2819" max="2819" width="24.28515625" customWidth="1"/>
    <col min="2820" max="2820" width="13.7109375" customWidth="1"/>
    <col min="2821" max="2821" width="14.28515625" customWidth="1"/>
    <col min="3073" max="3073" width="14" customWidth="1"/>
    <col min="3074" max="3074" width="22.85546875" customWidth="1"/>
    <col min="3075" max="3075" width="24.28515625" customWidth="1"/>
    <col min="3076" max="3076" width="13.7109375" customWidth="1"/>
    <col min="3077" max="3077" width="14.28515625" customWidth="1"/>
    <col min="3329" max="3329" width="14" customWidth="1"/>
    <col min="3330" max="3330" width="22.85546875" customWidth="1"/>
    <col min="3331" max="3331" width="24.28515625" customWidth="1"/>
    <col min="3332" max="3332" width="13.7109375" customWidth="1"/>
    <col min="3333" max="3333" width="14.28515625" customWidth="1"/>
    <col min="3585" max="3585" width="14" customWidth="1"/>
    <col min="3586" max="3586" width="22.85546875" customWidth="1"/>
    <col min="3587" max="3587" width="24.28515625" customWidth="1"/>
    <col min="3588" max="3588" width="13.7109375" customWidth="1"/>
    <col min="3589" max="3589" width="14.28515625" customWidth="1"/>
    <col min="3841" max="3841" width="14" customWidth="1"/>
    <col min="3842" max="3842" width="22.85546875" customWidth="1"/>
    <col min="3843" max="3843" width="24.28515625" customWidth="1"/>
    <col min="3844" max="3844" width="13.7109375" customWidth="1"/>
    <col min="3845" max="3845" width="14.28515625" customWidth="1"/>
    <col min="4097" max="4097" width="14" customWidth="1"/>
    <col min="4098" max="4098" width="22.85546875" customWidth="1"/>
    <col min="4099" max="4099" width="24.28515625" customWidth="1"/>
    <col min="4100" max="4100" width="13.7109375" customWidth="1"/>
    <col min="4101" max="4101" width="14.28515625" customWidth="1"/>
    <col min="4353" max="4353" width="14" customWidth="1"/>
    <col min="4354" max="4354" width="22.85546875" customWidth="1"/>
    <col min="4355" max="4355" width="24.28515625" customWidth="1"/>
    <col min="4356" max="4356" width="13.7109375" customWidth="1"/>
    <col min="4357" max="4357" width="14.28515625" customWidth="1"/>
    <col min="4609" max="4609" width="14" customWidth="1"/>
    <col min="4610" max="4610" width="22.85546875" customWidth="1"/>
    <col min="4611" max="4611" width="24.28515625" customWidth="1"/>
    <col min="4612" max="4612" width="13.7109375" customWidth="1"/>
    <col min="4613" max="4613" width="14.28515625" customWidth="1"/>
    <col min="4865" max="4865" width="14" customWidth="1"/>
    <col min="4866" max="4866" width="22.85546875" customWidth="1"/>
    <col min="4867" max="4867" width="24.28515625" customWidth="1"/>
    <col min="4868" max="4868" width="13.7109375" customWidth="1"/>
    <col min="4869" max="4869" width="14.28515625" customWidth="1"/>
    <col min="5121" max="5121" width="14" customWidth="1"/>
    <col min="5122" max="5122" width="22.85546875" customWidth="1"/>
    <col min="5123" max="5123" width="24.28515625" customWidth="1"/>
    <col min="5124" max="5124" width="13.7109375" customWidth="1"/>
    <col min="5125" max="5125" width="14.28515625" customWidth="1"/>
    <col min="5377" max="5377" width="14" customWidth="1"/>
    <col min="5378" max="5378" width="22.85546875" customWidth="1"/>
    <col min="5379" max="5379" width="24.28515625" customWidth="1"/>
    <col min="5380" max="5380" width="13.7109375" customWidth="1"/>
    <col min="5381" max="5381" width="14.28515625" customWidth="1"/>
    <col min="5633" max="5633" width="14" customWidth="1"/>
    <col min="5634" max="5634" width="22.85546875" customWidth="1"/>
    <col min="5635" max="5635" width="24.28515625" customWidth="1"/>
    <col min="5636" max="5636" width="13.7109375" customWidth="1"/>
    <col min="5637" max="5637" width="14.28515625" customWidth="1"/>
    <col min="5889" max="5889" width="14" customWidth="1"/>
    <col min="5890" max="5890" width="22.85546875" customWidth="1"/>
    <col min="5891" max="5891" width="24.28515625" customWidth="1"/>
    <col min="5892" max="5892" width="13.7109375" customWidth="1"/>
    <col min="5893" max="5893" width="14.28515625" customWidth="1"/>
    <col min="6145" max="6145" width="14" customWidth="1"/>
    <col min="6146" max="6146" width="22.85546875" customWidth="1"/>
    <col min="6147" max="6147" width="24.28515625" customWidth="1"/>
    <col min="6148" max="6148" width="13.7109375" customWidth="1"/>
    <col min="6149" max="6149" width="14.28515625" customWidth="1"/>
    <col min="6401" max="6401" width="14" customWidth="1"/>
    <col min="6402" max="6402" width="22.85546875" customWidth="1"/>
    <col min="6403" max="6403" width="24.28515625" customWidth="1"/>
    <col min="6404" max="6404" width="13.7109375" customWidth="1"/>
    <col min="6405" max="6405" width="14.28515625" customWidth="1"/>
    <col min="6657" max="6657" width="14" customWidth="1"/>
    <col min="6658" max="6658" width="22.85546875" customWidth="1"/>
    <col min="6659" max="6659" width="24.28515625" customWidth="1"/>
    <col min="6660" max="6660" width="13.7109375" customWidth="1"/>
    <col min="6661" max="6661" width="14.28515625" customWidth="1"/>
    <col min="6913" max="6913" width="14" customWidth="1"/>
    <col min="6914" max="6914" width="22.85546875" customWidth="1"/>
    <col min="6915" max="6915" width="24.28515625" customWidth="1"/>
    <col min="6916" max="6916" width="13.7109375" customWidth="1"/>
    <col min="6917" max="6917" width="14.28515625" customWidth="1"/>
    <col min="7169" max="7169" width="14" customWidth="1"/>
    <col min="7170" max="7170" width="22.85546875" customWidth="1"/>
    <col min="7171" max="7171" width="24.28515625" customWidth="1"/>
    <col min="7172" max="7172" width="13.7109375" customWidth="1"/>
    <col min="7173" max="7173" width="14.28515625" customWidth="1"/>
    <col min="7425" max="7425" width="14" customWidth="1"/>
    <col min="7426" max="7426" width="22.85546875" customWidth="1"/>
    <col min="7427" max="7427" width="24.28515625" customWidth="1"/>
    <col min="7428" max="7428" width="13.7109375" customWidth="1"/>
    <col min="7429" max="7429" width="14.28515625" customWidth="1"/>
    <col min="7681" max="7681" width="14" customWidth="1"/>
    <col min="7682" max="7682" width="22.85546875" customWidth="1"/>
    <col min="7683" max="7683" width="24.28515625" customWidth="1"/>
    <col min="7684" max="7684" width="13.7109375" customWidth="1"/>
    <col min="7685" max="7685" width="14.28515625" customWidth="1"/>
    <col min="7937" max="7937" width="14" customWidth="1"/>
    <col min="7938" max="7938" width="22.85546875" customWidth="1"/>
    <col min="7939" max="7939" width="24.28515625" customWidth="1"/>
    <col min="7940" max="7940" width="13.7109375" customWidth="1"/>
    <col min="7941" max="7941" width="14.28515625" customWidth="1"/>
    <col min="8193" max="8193" width="14" customWidth="1"/>
    <col min="8194" max="8194" width="22.85546875" customWidth="1"/>
    <col min="8195" max="8195" width="24.28515625" customWidth="1"/>
    <col min="8196" max="8196" width="13.7109375" customWidth="1"/>
    <col min="8197" max="8197" width="14.28515625" customWidth="1"/>
    <col min="8449" max="8449" width="14" customWidth="1"/>
    <col min="8450" max="8450" width="22.85546875" customWidth="1"/>
    <col min="8451" max="8451" width="24.28515625" customWidth="1"/>
    <col min="8452" max="8452" width="13.7109375" customWidth="1"/>
    <col min="8453" max="8453" width="14.28515625" customWidth="1"/>
    <col min="8705" max="8705" width="14" customWidth="1"/>
    <col min="8706" max="8706" width="22.85546875" customWidth="1"/>
    <col min="8707" max="8707" width="24.28515625" customWidth="1"/>
    <col min="8708" max="8708" width="13.7109375" customWidth="1"/>
    <col min="8709" max="8709" width="14.28515625" customWidth="1"/>
    <col min="8961" max="8961" width="14" customWidth="1"/>
    <col min="8962" max="8962" width="22.85546875" customWidth="1"/>
    <col min="8963" max="8963" width="24.28515625" customWidth="1"/>
    <col min="8964" max="8964" width="13.7109375" customWidth="1"/>
    <col min="8965" max="8965" width="14.28515625" customWidth="1"/>
    <col min="9217" max="9217" width="14" customWidth="1"/>
    <col min="9218" max="9218" width="22.85546875" customWidth="1"/>
    <col min="9219" max="9219" width="24.28515625" customWidth="1"/>
    <col min="9220" max="9220" width="13.7109375" customWidth="1"/>
    <col min="9221" max="9221" width="14.28515625" customWidth="1"/>
    <col min="9473" max="9473" width="14" customWidth="1"/>
    <col min="9474" max="9474" width="22.85546875" customWidth="1"/>
    <col min="9475" max="9475" width="24.28515625" customWidth="1"/>
    <col min="9476" max="9476" width="13.7109375" customWidth="1"/>
    <col min="9477" max="9477" width="14.28515625" customWidth="1"/>
    <col min="9729" max="9729" width="14" customWidth="1"/>
    <col min="9730" max="9730" width="22.85546875" customWidth="1"/>
    <col min="9731" max="9731" width="24.28515625" customWidth="1"/>
    <col min="9732" max="9732" width="13.7109375" customWidth="1"/>
    <col min="9733" max="9733" width="14.28515625" customWidth="1"/>
    <col min="9985" max="9985" width="14" customWidth="1"/>
    <col min="9986" max="9986" width="22.85546875" customWidth="1"/>
    <col min="9987" max="9987" width="24.28515625" customWidth="1"/>
    <col min="9988" max="9988" width="13.7109375" customWidth="1"/>
    <col min="9989" max="9989" width="14.28515625" customWidth="1"/>
    <col min="10241" max="10241" width="14" customWidth="1"/>
    <col min="10242" max="10242" width="22.85546875" customWidth="1"/>
    <col min="10243" max="10243" width="24.28515625" customWidth="1"/>
    <col min="10244" max="10244" width="13.7109375" customWidth="1"/>
    <col min="10245" max="10245" width="14.28515625" customWidth="1"/>
    <col min="10497" max="10497" width="14" customWidth="1"/>
    <col min="10498" max="10498" width="22.85546875" customWidth="1"/>
    <col min="10499" max="10499" width="24.28515625" customWidth="1"/>
    <col min="10500" max="10500" width="13.7109375" customWidth="1"/>
    <col min="10501" max="10501" width="14.28515625" customWidth="1"/>
    <col min="10753" max="10753" width="14" customWidth="1"/>
    <col min="10754" max="10754" width="22.85546875" customWidth="1"/>
    <col min="10755" max="10755" width="24.28515625" customWidth="1"/>
    <col min="10756" max="10756" width="13.7109375" customWidth="1"/>
    <col min="10757" max="10757" width="14.28515625" customWidth="1"/>
    <col min="11009" max="11009" width="14" customWidth="1"/>
    <col min="11010" max="11010" width="22.85546875" customWidth="1"/>
    <col min="11011" max="11011" width="24.28515625" customWidth="1"/>
    <col min="11012" max="11012" width="13.7109375" customWidth="1"/>
    <col min="11013" max="11013" width="14.28515625" customWidth="1"/>
    <col min="11265" max="11265" width="14" customWidth="1"/>
    <col min="11266" max="11266" width="22.85546875" customWidth="1"/>
    <col min="11267" max="11267" width="24.28515625" customWidth="1"/>
    <col min="11268" max="11268" width="13.7109375" customWidth="1"/>
    <col min="11269" max="11269" width="14.28515625" customWidth="1"/>
    <col min="11521" max="11521" width="14" customWidth="1"/>
    <col min="11522" max="11522" width="22.85546875" customWidth="1"/>
    <col min="11523" max="11523" width="24.28515625" customWidth="1"/>
    <col min="11524" max="11524" width="13.7109375" customWidth="1"/>
    <col min="11525" max="11525" width="14.28515625" customWidth="1"/>
    <col min="11777" max="11777" width="14" customWidth="1"/>
    <col min="11778" max="11778" width="22.85546875" customWidth="1"/>
    <col min="11779" max="11779" width="24.28515625" customWidth="1"/>
    <col min="11780" max="11780" width="13.7109375" customWidth="1"/>
    <col min="11781" max="11781" width="14.28515625" customWidth="1"/>
    <col min="12033" max="12033" width="14" customWidth="1"/>
    <col min="12034" max="12034" width="22.85546875" customWidth="1"/>
    <col min="12035" max="12035" width="24.28515625" customWidth="1"/>
    <col min="12036" max="12036" width="13.7109375" customWidth="1"/>
    <col min="12037" max="12037" width="14.28515625" customWidth="1"/>
    <col min="12289" max="12289" width="14" customWidth="1"/>
    <col min="12290" max="12290" width="22.85546875" customWidth="1"/>
    <col min="12291" max="12291" width="24.28515625" customWidth="1"/>
    <col min="12292" max="12292" width="13.7109375" customWidth="1"/>
    <col min="12293" max="12293" width="14.28515625" customWidth="1"/>
    <col min="12545" max="12545" width="14" customWidth="1"/>
    <col min="12546" max="12546" width="22.85546875" customWidth="1"/>
    <col min="12547" max="12547" width="24.28515625" customWidth="1"/>
    <col min="12548" max="12548" width="13.7109375" customWidth="1"/>
    <col min="12549" max="12549" width="14.28515625" customWidth="1"/>
    <col min="12801" max="12801" width="14" customWidth="1"/>
    <col min="12802" max="12802" width="22.85546875" customWidth="1"/>
    <col min="12803" max="12803" width="24.28515625" customWidth="1"/>
    <col min="12804" max="12804" width="13.7109375" customWidth="1"/>
    <col min="12805" max="12805" width="14.28515625" customWidth="1"/>
    <col min="13057" max="13057" width="14" customWidth="1"/>
    <col min="13058" max="13058" width="22.85546875" customWidth="1"/>
    <col min="13059" max="13059" width="24.28515625" customWidth="1"/>
    <col min="13060" max="13060" width="13.7109375" customWidth="1"/>
    <col min="13061" max="13061" width="14.28515625" customWidth="1"/>
    <col min="13313" max="13313" width="14" customWidth="1"/>
    <col min="13314" max="13314" width="22.85546875" customWidth="1"/>
    <col min="13315" max="13315" width="24.28515625" customWidth="1"/>
    <col min="13316" max="13316" width="13.7109375" customWidth="1"/>
    <col min="13317" max="13317" width="14.28515625" customWidth="1"/>
    <col min="13569" max="13569" width="14" customWidth="1"/>
    <col min="13570" max="13570" width="22.85546875" customWidth="1"/>
    <col min="13571" max="13571" width="24.28515625" customWidth="1"/>
    <col min="13572" max="13572" width="13.7109375" customWidth="1"/>
    <col min="13573" max="13573" width="14.28515625" customWidth="1"/>
    <col min="13825" max="13825" width="14" customWidth="1"/>
    <col min="13826" max="13826" width="22.85546875" customWidth="1"/>
    <col min="13827" max="13827" width="24.28515625" customWidth="1"/>
    <col min="13828" max="13828" width="13.7109375" customWidth="1"/>
    <col min="13829" max="13829" width="14.28515625" customWidth="1"/>
    <col min="14081" max="14081" width="14" customWidth="1"/>
    <col min="14082" max="14082" width="22.85546875" customWidth="1"/>
    <col min="14083" max="14083" width="24.28515625" customWidth="1"/>
    <col min="14084" max="14084" width="13.7109375" customWidth="1"/>
    <col min="14085" max="14085" width="14.28515625" customWidth="1"/>
    <col min="14337" max="14337" width="14" customWidth="1"/>
    <col min="14338" max="14338" width="22.85546875" customWidth="1"/>
    <col min="14339" max="14339" width="24.28515625" customWidth="1"/>
    <col min="14340" max="14340" width="13.7109375" customWidth="1"/>
    <col min="14341" max="14341" width="14.28515625" customWidth="1"/>
    <col min="14593" max="14593" width="14" customWidth="1"/>
    <col min="14594" max="14594" width="22.85546875" customWidth="1"/>
    <col min="14595" max="14595" width="24.28515625" customWidth="1"/>
    <col min="14596" max="14596" width="13.7109375" customWidth="1"/>
    <col min="14597" max="14597" width="14.28515625" customWidth="1"/>
    <col min="14849" max="14849" width="14" customWidth="1"/>
    <col min="14850" max="14850" width="22.85546875" customWidth="1"/>
    <col min="14851" max="14851" width="24.28515625" customWidth="1"/>
    <col min="14852" max="14852" width="13.7109375" customWidth="1"/>
    <col min="14853" max="14853" width="14.28515625" customWidth="1"/>
    <col min="15105" max="15105" width="14" customWidth="1"/>
    <col min="15106" max="15106" width="22.85546875" customWidth="1"/>
    <col min="15107" max="15107" width="24.28515625" customWidth="1"/>
    <col min="15108" max="15108" width="13.7109375" customWidth="1"/>
    <col min="15109" max="15109" width="14.28515625" customWidth="1"/>
    <col min="15361" max="15361" width="14" customWidth="1"/>
    <col min="15362" max="15362" width="22.85546875" customWidth="1"/>
    <col min="15363" max="15363" width="24.28515625" customWidth="1"/>
    <col min="15364" max="15364" width="13.7109375" customWidth="1"/>
    <col min="15365" max="15365" width="14.28515625" customWidth="1"/>
    <col min="15617" max="15617" width="14" customWidth="1"/>
    <col min="15618" max="15618" width="22.85546875" customWidth="1"/>
    <col min="15619" max="15619" width="24.28515625" customWidth="1"/>
    <col min="15620" max="15620" width="13.7109375" customWidth="1"/>
    <col min="15621" max="15621" width="14.28515625" customWidth="1"/>
    <col min="15873" max="15873" width="14" customWidth="1"/>
    <col min="15874" max="15874" width="22.85546875" customWidth="1"/>
    <col min="15875" max="15875" width="24.28515625" customWidth="1"/>
    <col min="15876" max="15876" width="13.7109375" customWidth="1"/>
    <col min="15877" max="15877" width="14.28515625" customWidth="1"/>
    <col min="16129" max="16129" width="14" customWidth="1"/>
    <col min="16130" max="16130" width="22.85546875" customWidth="1"/>
    <col min="16131" max="16131" width="24.28515625" customWidth="1"/>
    <col min="16132" max="16132" width="13.7109375" customWidth="1"/>
    <col min="16133" max="16133" width="14.28515625" customWidth="1"/>
  </cols>
  <sheetData>
    <row r="1" spans="1:5" s="71" customFormat="1" ht="33" customHeight="1" x14ac:dyDescent="0.25">
      <c r="A1" s="303" t="s">
        <v>3313</v>
      </c>
      <c r="B1" s="303"/>
      <c r="C1" s="303"/>
      <c r="D1" s="70">
        <f>SUM(D5:D49)</f>
        <v>30142000</v>
      </c>
      <c r="E1" s="70">
        <f>SUM(E5:E49)</f>
        <v>30128888.300000001</v>
      </c>
    </row>
    <row r="2" spans="1:5" ht="15.75" x14ac:dyDescent="0.25">
      <c r="A2" s="311" t="s">
        <v>3314</v>
      </c>
      <c r="B2" s="311"/>
      <c r="C2" s="311"/>
      <c r="D2" s="311"/>
      <c r="E2" s="311"/>
    </row>
    <row r="3" spans="1:5" ht="16.5" thickBot="1" x14ac:dyDescent="0.3">
      <c r="A3" s="239"/>
      <c r="B3" s="239"/>
      <c r="C3" s="239"/>
      <c r="D3" s="240"/>
      <c r="E3" s="240"/>
    </row>
    <row r="4" spans="1:5" s="20" customFormat="1" ht="26.25" thickBot="1" x14ac:dyDescent="0.3">
      <c r="A4" s="246" t="s">
        <v>164</v>
      </c>
      <c r="B4" s="247" t="s">
        <v>1606</v>
      </c>
      <c r="C4" s="247" t="s">
        <v>39</v>
      </c>
      <c r="D4" s="248" t="s">
        <v>821</v>
      </c>
      <c r="E4" s="249" t="s">
        <v>822</v>
      </c>
    </row>
    <row r="5" spans="1:5" ht="25.5" x14ac:dyDescent="0.25">
      <c r="A5" s="244" t="s">
        <v>3315</v>
      </c>
      <c r="B5" s="75" t="s">
        <v>3316</v>
      </c>
      <c r="C5" s="75" t="s">
        <v>3317</v>
      </c>
      <c r="D5" s="245">
        <v>763000</v>
      </c>
      <c r="E5" s="191">
        <v>763000</v>
      </c>
    </row>
    <row r="6" spans="1:5" ht="38.25" x14ac:dyDescent="0.25">
      <c r="A6" s="80" t="s">
        <v>3318</v>
      </c>
      <c r="B6" s="78" t="s">
        <v>48</v>
      </c>
      <c r="C6" s="78" t="s">
        <v>3319</v>
      </c>
      <c r="D6" s="119">
        <v>325000</v>
      </c>
      <c r="E6" s="192">
        <v>325000</v>
      </c>
    </row>
    <row r="7" spans="1:5" ht="25.5" x14ac:dyDescent="0.25">
      <c r="A7" s="80" t="s">
        <v>3320</v>
      </c>
      <c r="B7" s="78" t="s">
        <v>3321</v>
      </c>
      <c r="C7" s="78" t="s">
        <v>3322</v>
      </c>
      <c r="D7" s="119">
        <v>1200000</v>
      </c>
      <c r="E7" s="192">
        <v>1200000</v>
      </c>
    </row>
    <row r="8" spans="1:5" ht="25.5" x14ac:dyDescent="0.25">
      <c r="A8" s="80" t="s">
        <v>3323</v>
      </c>
      <c r="B8" s="78" t="s">
        <v>3324</v>
      </c>
      <c r="C8" s="78" t="s">
        <v>3325</v>
      </c>
      <c r="D8" s="119">
        <v>1241000</v>
      </c>
      <c r="E8" s="192">
        <v>1241000</v>
      </c>
    </row>
    <row r="9" spans="1:5" ht="25.5" x14ac:dyDescent="0.25">
      <c r="A9" s="80" t="s">
        <v>3326</v>
      </c>
      <c r="B9" s="78" t="s">
        <v>3327</v>
      </c>
      <c r="C9" s="78" t="s">
        <v>3328</v>
      </c>
      <c r="D9" s="119">
        <v>384000</v>
      </c>
      <c r="E9" s="192">
        <v>384000</v>
      </c>
    </row>
    <row r="10" spans="1:5" ht="25.5" x14ac:dyDescent="0.25">
      <c r="A10" s="80" t="s">
        <v>3329</v>
      </c>
      <c r="B10" s="78" t="s">
        <v>3330</v>
      </c>
      <c r="C10" s="78" t="s">
        <v>3331</v>
      </c>
      <c r="D10" s="119">
        <v>513000</v>
      </c>
      <c r="E10" s="192">
        <v>513000</v>
      </c>
    </row>
    <row r="11" spans="1:5" ht="42" customHeight="1" x14ac:dyDescent="0.25">
      <c r="A11" s="80" t="s">
        <v>3332</v>
      </c>
      <c r="B11" s="78" t="s">
        <v>3333</v>
      </c>
      <c r="C11" s="78" t="s">
        <v>3334</v>
      </c>
      <c r="D11" s="119">
        <v>195000</v>
      </c>
      <c r="E11" s="192">
        <v>195000</v>
      </c>
    </row>
    <row r="12" spans="1:5" ht="25.5" x14ac:dyDescent="0.25">
      <c r="A12" s="80" t="s">
        <v>3335</v>
      </c>
      <c r="B12" s="78" t="s">
        <v>3336</v>
      </c>
      <c r="C12" s="78" t="s">
        <v>3337</v>
      </c>
      <c r="D12" s="119">
        <v>650000</v>
      </c>
      <c r="E12" s="192">
        <v>650000</v>
      </c>
    </row>
    <row r="13" spans="1:5" ht="25.5" x14ac:dyDescent="0.25">
      <c r="A13" s="80" t="s">
        <v>3338</v>
      </c>
      <c r="B13" s="78" t="s">
        <v>2594</v>
      </c>
      <c r="C13" s="78" t="s">
        <v>3339</v>
      </c>
      <c r="D13" s="119">
        <v>1200000</v>
      </c>
      <c r="E13" s="192">
        <v>1200000</v>
      </c>
    </row>
    <row r="14" spans="1:5" ht="25.5" x14ac:dyDescent="0.25">
      <c r="A14" s="80" t="s">
        <v>3340</v>
      </c>
      <c r="B14" s="78" t="s">
        <v>3341</v>
      </c>
      <c r="C14" s="78" t="s">
        <v>3342</v>
      </c>
      <c r="D14" s="119">
        <v>59000</v>
      </c>
      <c r="E14" s="192">
        <v>59000</v>
      </c>
    </row>
    <row r="15" spans="1:5" ht="38.25" x14ac:dyDescent="0.25">
      <c r="A15" s="80" t="s">
        <v>3343</v>
      </c>
      <c r="B15" s="78" t="s">
        <v>3344</v>
      </c>
      <c r="C15" s="78" t="s">
        <v>3345</v>
      </c>
      <c r="D15" s="119">
        <v>975000</v>
      </c>
      <c r="E15" s="192">
        <v>975000</v>
      </c>
    </row>
    <row r="16" spans="1:5" ht="38.25" x14ac:dyDescent="0.25">
      <c r="A16" s="80" t="s">
        <v>3346</v>
      </c>
      <c r="B16" s="78" t="s">
        <v>3347</v>
      </c>
      <c r="C16" s="78" t="s">
        <v>3348</v>
      </c>
      <c r="D16" s="119">
        <v>1200000</v>
      </c>
      <c r="E16" s="192">
        <v>1200000</v>
      </c>
    </row>
    <row r="17" spans="1:5" ht="25.5" x14ac:dyDescent="0.25">
      <c r="A17" s="80" t="s">
        <v>3349</v>
      </c>
      <c r="B17" s="78" t="s">
        <v>3350</v>
      </c>
      <c r="C17" s="78" t="s">
        <v>3351</v>
      </c>
      <c r="D17" s="119">
        <v>432000</v>
      </c>
      <c r="E17" s="192">
        <v>432000</v>
      </c>
    </row>
    <row r="18" spans="1:5" ht="38.25" x14ac:dyDescent="0.25">
      <c r="A18" s="80" t="s">
        <v>3352</v>
      </c>
      <c r="B18" s="78" t="s">
        <v>3353</v>
      </c>
      <c r="C18" s="78" t="s">
        <v>3354</v>
      </c>
      <c r="D18" s="119">
        <v>1350000</v>
      </c>
      <c r="E18" s="192">
        <v>1350000</v>
      </c>
    </row>
    <row r="19" spans="1:5" ht="25.5" x14ac:dyDescent="0.25">
      <c r="A19" s="80" t="s">
        <v>3355</v>
      </c>
      <c r="B19" s="78" t="s">
        <v>3356</v>
      </c>
      <c r="C19" s="78" t="s">
        <v>3357</v>
      </c>
      <c r="D19" s="119">
        <v>1350000</v>
      </c>
      <c r="E19" s="192">
        <v>1350000</v>
      </c>
    </row>
    <row r="20" spans="1:5" ht="25.5" x14ac:dyDescent="0.25">
      <c r="A20" s="80" t="s">
        <v>3358</v>
      </c>
      <c r="B20" s="78" t="s">
        <v>844</v>
      </c>
      <c r="C20" s="78" t="s">
        <v>3359</v>
      </c>
      <c r="D20" s="119">
        <v>942000</v>
      </c>
      <c r="E20" s="192">
        <v>942000</v>
      </c>
    </row>
    <row r="21" spans="1:5" x14ac:dyDescent="0.25">
      <c r="A21" s="80" t="s">
        <v>3360</v>
      </c>
      <c r="B21" s="78" t="s">
        <v>3361</v>
      </c>
      <c r="C21" s="78" t="s">
        <v>3362</v>
      </c>
      <c r="D21" s="119">
        <v>1200000</v>
      </c>
      <c r="E21" s="192">
        <v>1200000</v>
      </c>
    </row>
    <row r="22" spans="1:5" ht="51" x14ac:dyDescent="0.25">
      <c r="A22" s="80" t="s">
        <v>3363</v>
      </c>
      <c r="B22" s="78" t="s">
        <v>3200</v>
      </c>
      <c r="C22" s="78" t="s">
        <v>3364</v>
      </c>
      <c r="D22" s="119">
        <v>603000</v>
      </c>
      <c r="E22" s="192">
        <v>603000</v>
      </c>
    </row>
    <row r="23" spans="1:5" ht="38.25" x14ac:dyDescent="0.25">
      <c r="A23" s="80" t="s">
        <v>3365</v>
      </c>
      <c r="B23" s="78" t="s">
        <v>3366</v>
      </c>
      <c r="C23" s="78" t="s">
        <v>3367</v>
      </c>
      <c r="D23" s="119">
        <v>975000</v>
      </c>
      <c r="E23" s="192">
        <v>975000</v>
      </c>
    </row>
    <row r="24" spans="1:5" ht="25.5" x14ac:dyDescent="0.25">
      <c r="A24" s="80" t="s">
        <v>3368</v>
      </c>
      <c r="B24" s="78" t="s">
        <v>3369</v>
      </c>
      <c r="C24" s="78" t="s">
        <v>3370</v>
      </c>
      <c r="D24" s="119">
        <v>307000</v>
      </c>
      <c r="E24" s="192">
        <v>307000</v>
      </c>
    </row>
    <row r="25" spans="1:5" ht="25.5" x14ac:dyDescent="0.25">
      <c r="A25" s="80" t="s">
        <v>3371</v>
      </c>
      <c r="B25" s="78" t="s">
        <v>3372</v>
      </c>
      <c r="C25" s="78" t="s">
        <v>3373</v>
      </c>
      <c r="D25" s="119">
        <v>975000</v>
      </c>
      <c r="E25" s="192">
        <v>975000</v>
      </c>
    </row>
    <row r="26" spans="1:5" x14ac:dyDescent="0.25">
      <c r="A26" s="80" t="s">
        <v>3374</v>
      </c>
      <c r="B26" s="78" t="s">
        <v>3375</v>
      </c>
      <c r="C26" s="78" t="s">
        <v>3376</v>
      </c>
      <c r="D26" s="119">
        <v>1289000</v>
      </c>
      <c r="E26" s="192">
        <v>1289000</v>
      </c>
    </row>
    <row r="27" spans="1:5" ht="25.5" x14ac:dyDescent="0.25">
      <c r="A27" s="80" t="s">
        <v>3377</v>
      </c>
      <c r="B27" s="78" t="s">
        <v>3378</v>
      </c>
      <c r="C27" s="78" t="s">
        <v>3379</v>
      </c>
      <c r="D27" s="119">
        <v>373000</v>
      </c>
      <c r="E27" s="192">
        <v>373000</v>
      </c>
    </row>
    <row r="28" spans="1:5" ht="25.5" x14ac:dyDescent="0.25">
      <c r="A28" s="80" t="s">
        <v>3380</v>
      </c>
      <c r="B28" s="78" t="s">
        <v>2729</v>
      </c>
      <c r="C28" s="78" t="s">
        <v>3381</v>
      </c>
      <c r="D28" s="119">
        <v>181000</v>
      </c>
      <c r="E28" s="192">
        <v>181000</v>
      </c>
    </row>
    <row r="29" spans="1:5" ht="38.25" x14ac:dyDescent="0.25">
      <c r="A29" s="81" t="s">
        <v>3382</v>
      </c>
      <c r="B29" s="82" t="s">
        <v>772</v>
      </c>
      <c r="C29" s="82" t="s">
        <v>3383</v>
      </c>
      <c r="D29" s="186">
        <v>56000</v>
      </c>
      <c r="E29" s="241">
        <v>56000</v>
      </c>
    </row>
    <row r="30" spans="1:5" ht="38.25" x14ac:dyDescent="0.25">
      <c r="A30" s="80" t="s">
        <v>3384</v>
      </c>
      <c r="B30" s="78" t="s">
        <v>3385</v>
      </c>
      <c r="C30" s="78" t="s">
        <v>3386</v>
      </c>
      <c r="D30" s="119">
        <v>975000</v>
      </c>
      <c r="E30" s="192">
        <v>975000</v>
      </c>
    </row>
    <row r="31" spans="1:5" ht="25.5" x14ac:dyDescent="0.25">
      <c r="A31" s="80" t="s">
        <v>3387</v>
      </c>
      <c r="B31" s="78" t="s">
        <v>47</v>
      </c>
      <c r="C31" s="78" t="s">
        <v>3388</v>
      </c>
      <c r="D31" s="119">
        <v>215000</v>
      </c>
      <c r="E31" s="192">
        <v>215000</v>
      </c>
    </row>
    <row r="32" spans="1:5" ht="38.25" x14ac:dyDescent="0.25">
      <c r="A32" s="80" t="s">
        <v>3389</v>
      </c>
      <c r="B32" s="78" t="s">
        <v>49</v>
      </c>
      <c r="C32" s="78" t="s">
        <v>3390</v>
      </c>
      <c r="D32" s="119">
        <v>159000</v>
      </c>
      <c r="E32" s="192">
        <v>159000</v>
      </c>
    </row>
    <row r="33" spans="1:5" x14ac:dyDescent="0.25">
      <c r="A33" s="80" t="s">
        <v>3391</v>
      </c>
      <c r="B33" s="78" t="s">
        <v>2369</v>
      </c>
      <c r="C33" s="78" t="s">
        <v>3392</v>
      </c>
      <c r="D33" s="119">
        <v>381000</v>
      </c>
      <c r="E33" s="192">
        <v>381000</v>
      </c>
    </row>
    <row r="34" spans="1:5" ht="30" customHeight="1" x14ac:dyDescent="0.25">
      <c r="A34" s="80" t="s">
        <v>3393</v>
      </c>
      <c r="B34" s="78" t="s">
        <v>689</v>
      </c>
      <c r="C34" s="78" t="s">
        <v>3394</v>
      </c>
      <c r="D34" s="119">
        <v>975000</v>
      </c>
      <c r="E34" s="192">
        <v>975000</v>
      </c>
    </row>
    <row r="35" spans="1:5" ht="38.25" x14ac:dyDescent="0.25">
      <c r="A35" s="80" t="s">
        <v>3395</v>
      </c>
      <c r="B35" s="78" t="s">
        <v>3396</v>
      </c>
      <c r="C35" s="78" t="s">
        <v>3397</v>
      </c>
      <c r="D35" s="119">
        <v>215000</v>
      </c>
      <c r="E35" s="192">
        <v>215000</v>
      </c>
    </row>
    <row r="36" spans="1:5" ht="38.25" x14ac:dyDescent="0.25">
      <c r="A36" s="80" t="s">
        <v>3398</v>
      </c>
      <c r="B36" s="78" t="s">
        <v>3399</v>
      </c>
      <c r="C36" s="78" t="s">
        <v>3400</v>
      </c>
      <c r="D36" s="119">
        <v>63000</v>
      </c>
      <c r="E36" s="192">
        <f>63000-13111.7</f>
        <v>49888.3</v>
      </c>
    </row>
    <row r="37" spans="1:5" ht="42" customHeight="1" x14ac:dyDescent="0.25">
      <c r="A37" s="80" t="s">
        <v>3401</v>
      </c>
      <c r="B37" s="78" t="s">
        <v>43</v>
      </c>
      <c r="C37" s="78" t="s">
        <v>3402</v>
      </c>
      <c r="D37" s="119">
        <v>975000</v>
      </c>
      <c r="E37" s="192">
        <v>975000</v>
      </c>
    </row>
    <row r="38" spans="1:5" ht="25.5" x14ac:dyDescent="0.25">
      <c r="A38" s="80" t="s">
        <v>3403</v>
      </c>
      <c r="B38" s="78" t="s">
        <v>2527</v>
      </c>
      <c r="C38" s="78" t="s">
        <v>3404</v>
      </c>
      <c r="D38" s="119">
        <v>387000</v>
      </c>
      <c r="E38" s="192">
        <v>387000</v>
      </c>
    </row>
    <row r="39" spans="1:5" ht="25.5" x14ac:dyDescent="0.25">
      <c r="A39" s="80" t="s">
        <v>3405</v>
      </c>
      <c r="B39" s="78" t="s">
        <v>695</v>
      </c>
      <c r="C39" s="78" t="s">
        <v>3406</v>
      </c>
      <c r="D39" s="119">
        <v>975000</v>
      </c>
      <c r="E39" s="192">
        <v>975000</v>
      </c>
    </row>
    <row r="40" spans="1:5" x14ac:dyDescent="0.25">
      <c r="A40" s="80" t="s">
        <v>3407</v>
      </c>
      <c r="B40" s="78" t="s">
        <v>2658</v>
      </c>
      <c r="C40" s="78" t="s">
        <v>3408</v>
      </c>
      <c r="D40" s="119">
        <v>222000</v>
      </c>
      <c r="E40" s="192">
        <v>222000</v>
      </c>
    </row>
    <row r="41" spans="1:5" ht="25.5" x14ac:dyDescent="0.25">
      <c r="A41" s="233" t="s">
        <v>3409</v>
      </c>
      <c r="B41" s="78" t="s">
        <v>3410</v>
      </c>
      <c r="C41" s="78" t="s">
        <v>3411</v>
      </c>
      <c r="D41" s="119">
        <v>50000</v>
      </c>
      <c r="E41" s="192">
        <v>50000</v>
      </c>
    </row>
    <row r="42" spans="1:5" ht="25.5" x14ac:dyDescent="0.25">
      <c r="A42" s="80" t="s">
        <v>3412</v>
      </c>
      <c r="B42" s="78" t="s">
        <v>53</v>
      </c>
      <c r="C42" s="78" t="s">
        <v>3413</v>
      </c>
      <c r="D42" s="119">
        <v>216000</v>
      </c>
      <c r="E42" s="192">
        <v>216000</v>
      </c>
    </row>
    <row r="43" spans="1:5" x14ac:dyDescent="0.25">
      <c r="A43" s="80" t="s">
        <v>3414</v>
      </c>
      <c r="B43" s="78" t="s">
        <v>830</v>
      </c>
      <c r="C43" s="78" t="s">
        <v>3230</v>
      </c>
      <c r="D43" s="119">
        <v>975000</v>
      </c>
      <c r="E43" s="192">
        <v>975000</v>
      </c>
    </row>
    <row r="44" spans="1:5" ht="25.5" x14ac:dyDescent="0.25">
      <c r="A44" s="80" t="s">
        <v>3415</v>
      </c>
      <c r="B44" s="78" t="s">
        <v>3416</v>
      </c>
      <c r="C44" s="78" t="s">
        <v>3417</v>
      </c>
      <c r="D44" s="119">
        <v>450000</v>
      </c>
      <c r="E44" s="192">
        <v>450000</v>
      </c>
    </row>
    <row r="45" spans="1:5" ht="38.25" x14ac:dyDescent="0.25">
      <c r="A45" s="80" t="s">
        <v>3418</v>
      </c>
      <c r="B45" s="78" t="s">
        <v>54</v>
      </c>
      <c r="C45" s="78" t="s">
        <v>3419</v>
      </c>
      <c r="D45" s="119">
        <v>780000</v>
      </c>
      <c r="E45" s="192">
        <v>780000</v>
      </c>
    </row>
    <row r="46" spans="1:5" ht="38.25" x14ac:dyDescent="0.25">
      <c r="A46" s="77" t="s">
        <v>3420</v>
      </c>
      <c r="B46" s="78" t="s">
        <v>3421</v>
      </c>
      <c r="C46" s="78" t="s">
        <v>3422</v>
      </c>
      <c r="D46" s="119">
        <v>682000</v>
      </c>
      <c r="E46" s="192">
        <v>682000</v>
      </c>
    </row>
    <row r="47" spans="1:5" ht="38.25" x14ac:dyDescent="0.25">
      <c r="A47" s="80" t="s">
        <v>3423</v>
      </c>
      <c r="B47" s="78" t="s">
        <v>415</v>
      </c>
      <c r="C47" s="78" t="s">
        <v>3424</v>
      </c>
      <c r="D47" s="119">
        <v>910000</v>
      </c>
      <c r="E47" s="192">
        <v>910000</v>
      </c>
    </row>
    <row r="48" spans="1:5" x14ac:dyDescent="0.25">
      <c r="A48" s="77" t="s">
        <v>3425</v>
      </c>
      <c r="B48" s="78" t="s">
        <v>2683</v>
      </c>
      <c r="C48" s="78" t="s">
        <v>3426</v>
      </c>
      <c r="D48" s="119">
        <v>824000</v>
      </c>
      <c r="E48" s="192">
        <v>824000</v>
      </c>
    </row>
    <row r="49" spans="1:5" ht="15.75" thickBot="1" x14ac:dyDescent="0.3">
      <c r="A49" s="211" t="s">
        <v>3427</v>
      </c>
      <c r="B49" s="194" t="s">
        <v>3428</v>
      </c>
      <c r="C49" s="194" t="s">
        <v>3429</v>
      </c>
      <c r="D49" s="242">
        <v>975000</v>
      </c>
      <c r="E49" s="196">
        <v>975000</v>
      </c>
    </row>
    <row r="50" spans="1:5" x14ac:dyDescent="0.25">
      <c r="A50" s="187"/>
      <c r="B50" s="188"/>
      <c r="C50" s="43"/>
    </row>
    <row r="51" spans="1:5" x14ac:dyDescent="0.25">
      <c r="A51" s="189"/>
      <c r="B51" s="189"/>
      <c r="C51" s="189"/>
    </row>
    <row r="52" spans="1:5" x14ac:dyDescent="0.25">
      <c r="A52" s="190"/>
    </row>
    <row r="53" spans="1:5" x14ac:dyDescent="0.25">
      <c r="A53" s="190"/>
    </row>
    <row r="54" spans="1:5" x14ac:dyDescent="0.25">
      <c r="A54" s="190"/>
    </row>
    <row r="55" spans="1:5" x14ac:dyDescent="0.25">
      <c r="A55" s="190"/>
    </row>
    <row r="57" spans="1:5" x14ac:dyDescent="0.25">
      <c r="A57" s="189"/>
      <c r="B57" s="189"/>
      <c r="C57" s="189"/>
    </row>
    <row r="58" spans="1:5" x14ac:dyDescent="0.25">
      <c r="A58" s="334"/>
      <c r="B58" s="22"/>
      <c r="C58" s="22"/>
    </row>
    <row r="59" spans="1:5" x14ac:dyDescent="0.25">
      <c r="A59" s="334"/>
      <c r="B59" s="22"/>
      <c r="C59" s="22"/>
    </row>
    <row r="60" spans="1:5" x14ac:dyDescent="0.25">
      <c r="A60" s="334"/>
      <c r="B60" s="22"/>
      <c r="C60" s="22"/>
    </row>
    <row r="61" spans="1:5" x14ac:dyDescent="0.25">
      <c r="B61" s="22"/>
      <c r="C61" s="22"/>
    </row>
    <row r="63" spans="1:5" x14ac:dyDescent="0.25">
      <c r="A63" s="34"/>
      <c r="B63" s="34"/>
      <c r="C63" s="34"/>
    </row>
    <row r="64" spans="1:5" x14ac:dyDescent="0.25">
      <c r="A64" s="34"/>
      <c r="B64" s="34"/>
      <c r="C64" s="34"/>
    </row>
    <row r="65" spans="1:3" x14ac:dyDescent="0.25">
      <c r="A65" s="34"/>
      <c r="B65" s="34"/>
      <c r="C65" s="34"/>
    </row>
  </sheetData>
  <mergeCells count="3">
    <mergeCell ref="A1:C1"/>
    <mergeCell ref="A2:E2"/>
    <mergeCell ref="A58:A60"/>
  </mergeCells>
  <pageMargins left="0.70866141732283472" right="0.51181102362204722" top="0.78740157480314965" bottom="0.78740157480314965" header="0.31496062992125984" footer="0.31496062992125984"/>
  <pageSetup paperSize="9" scale="98" firstPageNumber="48" orientation="portrait" useFirstPageNumber="1" r:id="rId1"/>
  <headerFooter>
    <oddFooter>&amp;CStránka &amp;P&amp;RTab. č. 10 Krajské dotační programy - kap. 48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0A7FC-3572-40EE-B5D5-E1AB0351EFD1}">
  <dimension ref="A1:D199"/>
  <sheetViews>
    <sheetView tabSelected="1" workbookViewId="0">
      <selection activeCell="G33" sqref="G33"/>
    </sheetView>
  </sheetViews>
  <sheetFormatPr defaultRowHeight="15" x14ac:dyDescent="0.25"/>
  <cols>
    <col min="1" max="1" width="28.5703125" customWidth="1"/>
    <col min="2" max="2" width="39.140625" customWidth="1"/>
    <col min="3" max="4" width="14.140625" customWidth="1"/>
    <col min="5" max="5" width="13.140625" customWidth="1"/>
  </cols>
  <sheetData>
    <row r="1" spans="1:4" ht="15.75" thickBot="1" x14ac:dyDescent="0.3"/>
    <row r="2" spans="1:4" ht="26.25" thickBot="1" x14ac:dyDescent="0.3">
      <c r="A2" s="297" t="s">
        <v>3431</v>
      </c>
      <c r="B2" s="298" t="s">
        <v>0</v>
      </c>
      <c r="C2" s="298" t="s">
        <v>3430</v>
      </c>
      <c r="D2" s="277" t="s">
        <v>185</v>
      </c>
    </row>
    <row r="3" spans="1:4" x14ac:dyDescent="0.25">
      <c r="A3" s="278" t="s">
        <v>417</v>
      </c>
      <c r="B3" s="279"/>
      <c r="C3" s="280">
        <f>SUM(C4:C198)</f>
        <v>55292553</v>
      </c>
      <c r="D3" s="281">
        <f>SUM(D4:D198)</f>
        <v>55292553</v>
      </c>
    </row>
    <row r="4" spans="1:4" ht="12.6" customHeight="1" x14ac:dyDescent="0.25">
      <c r="A4" s="282" t="s">
        <v>3432</v>
      </c>
      <c r="B4" s="269" t="s">
        <v>3433</v>
      </c>
      <c r="C4" s="270">
        <v>232000</v>
      </c>
      <c r="D4" s="283">
        <v>232000</v>
      </c>
    </row>
    <row r="5" spans="1:4" ht="12.6" customHeight="1" x14ac:dyDescent="0.25">
      <c r="A5" s="282" t="s">
        <v>3432</v>
      </c>
      <c r="B5" s="269" t="s">
        <v>3433</v>
      </c>
      <c r="C5" s="270">
        <v>128000</v>
      </c>
      <c r="D5" s="283">
        <v>128000</v>
      </c>
    </row>
    <row r="6" spans="1:4" ht="12.6" customHeight="1" x14ac:dyDescent="0.25">
      <c r="A6" s="282" t="s">
        <v>3432</v>
      </c>
      <c r="B6" s="269" t="s">
        <v>3433</v>
      </c>
      <c r="C6" s="270">
        <v>11610</v>
      </c>
      <c r="D6" s="283">
        <v>11610</v>
      </c>
    </row>
    <row r="7" spans="1:4" ht="12.6" customHeight="1" x14ac:dyDescent="0.25">
      <c r="A7" s="282" t="s">
        <v>3432</v>
      </c>
      <c r="B7" s="269" t="s">
        <v>3433</v>
      </c>
      <c r="C7" s="270">
        <v>12334</v>
      </c>
      <c r="D7" s="283">
        <v>12334</v>
      </c>
    </row>
    <row r="8" spans="1:4" ht="12.6" customHeight="1" x14ac:dyDescent="0.25">
      <c r="A8" s="282" t="s">
        <v>773</v>
      </c>
      <c r="B8" s="269" t="s">
        <v>3433</v>
      </c>
      <c r="C8" s="270">
        <v>220000</v>
      </c>
      <c r="D8" s="283">
        <v>220000</v>
      </c>
    </row>
    <row r="9" spans="1:4" ht="12.6" customHeight="1" x14ac:dyDescent="0.25">
      <c r="A9" s="282" t="s">
        <v>462</v>
      </c>
      <c r="B9" s="269" t="s">
        <v>3433</v>
      </c>
      <c r="C9" s="270">
        <v>80000</v>
      </c>
      <c r="D9" s="283">
        <v>80000</v>
      </c>
    </row>
    <row r="10" spans="1:4" ht="12.6" customHeight="1" x14ac:dyDescent="0.25">
      <c r="A10" s="282" t="s">
        <v>462</v>
      </c>
      <c r="B10" s="269" t="s">
        <v>3433</v>
      </c>
      <c r="C10" s="270">
        <v>200000</v>
      </c>
      <c r="D10" s="283">
        <v>200000</v>
      </c>
    </row>
    <row r="11" spans="1:4" ht="12.6" customHeight="1" x14ac:dyDescent="0.25">
      <c r="A11" s="284" t="s">
        <v>463</v>
      </c>
      <c r="B11" s="269" t="s">
        <v>3433</v>
      </c>
      <c r="C11" s="270">
        <v>82000</v>
      </c>
      <c r="D11" s="283">
        <v>82000</v>
      </c>
    </row>
    <row r="12" spans="1:4" ht="12.6" customHeight="1" x14ac:dyDescent="0.25">
      <c r="A12" s="284" t="s">
        <v>463</v>
      </c>
      <c r="B12" s="269" t="s">
        <v>3433</v>
      </c>
      <c r="C12" s="270">
        <v>40000</v>
      </c>
      <c r="D12" s="283">
        <v>40000</v>
      </c>
    </row>
    <row r="13" spans="1:4" ht="12.6" customHeight="1" x14ac:dyDescent="0.25">
      <c r="A13" s="282" t="s">
        <v>774</v>
      </c>
      <c r="B13" s="269" t="s">
        <v>3433</v>
      </c>
      <c r="C13" s="270">
        <v>125244</v>
      </c>
      <c r="D13" s="283">
        <v>125244</v>
      </c>
    </row>
    <row r="14" spans="1:4" ht="12.6" customHeight="1" x14ac:dyDescent="0.25">
      <c r="A14" s="282" t="s">
        <v>775</v>
      </c>
      <c r="B14" s="269" t="s">
        <v>3433</v>
      </c>
      <c r="C14" s="270">
        <v>86967</v>
      </c>
      <c r="D14" s="283">
        <v>86967</v>
      </c>
    </row>
    <row r="15" spans="1:4" ht="12.6" customHeight="1" x14ac:dyDescent="0.25">
      <c r="A15" s="282" t="s">
        <v>464</v>
      </c>
      <c r="B15" s="269" t="s">
        <v>3433</v>
      </c>
      <c r="C15" s="270">
        <v>240790</v>
      </c>
      <c r="D15" s="283">
        <v>240790</v>
      </c>
    </row>
    <row r="16" spans="1:4" ht="12.6" customHeight="1" x14ac:dyDescent="0.25">
      <c r="A16" s="282" t="s">
        <v>464</v>
      </c>
      <c r="B16" s="269" t="s">
        <v>3433</v>
      </c>
      <c r="C16" s="270">
        <v>72600</v>
      </c>
      <c r="D16" s="283">
        <v>72600</v>
      </c>
    </row>
    <row r="17" spans="1:4" ht="12.6" customHeight="1" x14ac:dyDescent="0.25">
      <c r="A17" s="282" t="s">
        <v>464</v>
      </c>
      <c r="B17" s="269" t="s">
        <v>3433</v>
      </c>
      <c r="C17" s="270">
        <v>11200</v>
      </c>
      <c r="D17" s="283">
        <v>11200</v>
      </c>
    </row>
    <row r="18" spans="1:4" ht="12.6" customHeight="1" x14ac:dyDescent="0.25">
      <c r="A18" s="282" t="s">
        <v>464</v>
      </c>
      <c r="B18" s="269" t="s">
        <v>3433</v>
      </c>
      <c r="C18" s="270">
        <v>489660</v>
      </c>
      <c r="D18" s="283">
        <v>489660</v>
      </c>
    </row>
    <row r="19" spans="1:4" ht="12.6" customHeight="1" x14ac:dyDescent="0.25">
      <c r="A19" s="282" t="s">
        <v>464</v>
      </c>
      <c r="B19" s="269" t="s">
        <v>3433</v>
      </c>
      <c r="C19" s="270">
        <v>77332</v>
      </c>
      <c r="D19" s="283">
        <v>77332</v>
      </c>
    </row>
    <row r="20" spans="1:4" ht="12.6" customHeight="1" x14ac:dyDescent="0.25">
      <c r="A20" s="282" t="s">
        <v>464</v>
      </c>
      <c r="B20" s="269" t="s">
        <v>3433</v>
      </c>
      <c r="C20" s="270">
        <v>340400</v>
      </c>
      <c r="D20" s="283">
        <v>340400</v>
      </c>
    </row>
    <row r="21" spans="1:4" ht="12.6" customHeight="1" x14ac:dyDescent="0.25">
      <c r="A21" s="282" t="s">
        <v>776</v>
      </c>
      <c r="B21" s="269" t="s">
        <v>3433</v>
      </c>
      <c r="C21" s="270">
        <v>460000</v>
      </c>
      <c r="D21" s="283">
        <v>460000</v>
      </c>
    </row>
    <row r="22" spans="1:4" ht="12.6" customHeight="1" x14ac:dyDescent="0.25">
      <c r="A22" s="282" t="s">
        <v>777</v>
      </c>
      <c r="B22" s="269" t="s">
        <v>3433</v>
      </c>
      <c r="C22" s="270">
        <v>690722</v>
      </c>
      <c r="D22" s="283">
        <v>690722</v>
      </c>
    </row>
    <row r="23" spans="1:4" ht="12.6" customHeight="1" x14ac:dyDescent="0.25">
      <c r="A23" s="282" t="s">
        <v>3434</v>
      </c>
      <c r="B23" s="269" t="s">
        <v>3433</v>
      </c>
      <c r="C23" s="270">
        <v>318000</v>
      </c>
      <c r="D23" s="283">
        <v>318000</v>
      </c>
    </row>
    <row r="24" spans="1:4" ht="12.6" customHeight="1" x14ac:dyDescent="0.25">
      <c r="A24" s="282" t="s">
        <v>465</v>
      </c>
      <c r="B24" s="269" t="s">
        <v>3433</v>
      </c>
      <c r="C24" s="270">
        <v>268286</v>
      </c>
      <c r="D24" s="283">
        <v>268286</v>
      </c>
    </row>
    <row r="25" spans="1:4" ht="12.6" customHeight="1" x14ac:dyDescent="0.25">
      <c r="A25" s="282" t="s">
        <v>465</v>
      </c>
      <c r="B25" s="269" t="s">
        <v>3433</v>
      </c>
      <c r="C25" s="270">
        <v>34584</v>
      </c>
      <c r="D25" s="283">
        <v>34584</v>
      </c>
    </row>
    <row r="26" spans="1:4" ht="12.6" customHeight="1" x14ac:dyDescent="0.25">
      <c r="A26" s="282" t="s">
        <v>465</v>
      </c>
      <c r="B26" s="269" t="s">
        <v>3433</v>
      </c>
      <c r="C26" s="270">
        <v>89460</v>
      </c>
      <c r="D26" s="283">
        <v>89460</v>
      </c>
    </row>
    <row r="27" spans="1:4" ht="12.6" customHeight="1" x14ac:dyDescent="0.25">
      <c r="A27" s="282" t="s">
        <v>465</v>
      </c>
      <c r="B27" s="269" t="s">
        <v>3433</v>
      </c>
      <c r="C27" s="270">
        <v>100000</v>
      </c>
      <c r="D27" s="283">
        <v>100000</v>
      </c>
    </row>
    <row r="28" spans="1:4" ht="12.6" customHeight="1" x14ac:dyDescent="0.25">
      <c r="A28" s="282" t="s">
        <v>778</v>
      </c>
      <c r="B28" s="269" t="s">
        <v>3433</v>
      </c>
      <c r="C28" s="270">
        <v>168400</v>
      </c>
      <c r="D28" s="283">
        <v>168400</v>
      </c>
    </row>
    <row r="29" spans="1:4" ht="12.6" customHeight="1" x14ac:dyDescent="0.25">
      <c r="A29" s="282" t="s">
        <v>778</v>
      </c>
      <c r="B29" s="269" t="s">
        <v>3433</v>
      </c>
      <c r="C29" s="270">
        <v>19600</v>
      </c>
      <c r="D29" s="283">
        <v>19600</v>
      </c>
    </row>
    <row r="30" spans="1:4" ht="12.6" customHeight="1" x14ac:dyDescent="0.25">
      <c r="A30" s="282" t="s">
        <v>778</v>
      </c>
      <c r="B30" s="269" t="s">
        <v>3433</v>
      </c>
      <c r="C30" s="270">
        <v>31600</v>
      </c>
      <c r="D30" s="283">
        <v>31600</v>
      </c>
    </row>
    <row r="31" spans="1:4" ht="12.6" customHeight="1" x14ac:dyDescent="0.25">
      <c r="A31" s="282" t="s">
        <v>778</v>
      </c>
      <c r="B31" s="269" t="s">
        <v>3433</v>
      </c>
      <c r="C31" s="270">
        <v>53200</v>
      </c>
      <c r="D31" s="283">
        <v>53200</v>
      </c>
    </row>
    <row r="32" spans="1:4" ht="12.6" customHeight="1" x14ac:dyDescent="0.25">
      <c r="A32" s="282" t="s">
        <v>427</v>
      </c>
      <c r="B32" s="269" t="s">
        <v>3433</v>
      </c>
      <c r="C32" s="270">
        <v>39360</v>
      </c>
      <c r="D32" s="283">
        <v>39360</v>
      </c>
    </row>
    <row r="33" spans="1:4" ht="12.6" customHeight="1" x14ac:dyDescent="0.25">
      <c r="A33" s="282" t="s">
        <v>466</v>
      </c>
      <c r="B33" s="269" t="s">
        <v>3433</v>
      </c>
      <c r="C33" s="270">
        <v>120000</v>
      </c>
      <c r="D33" s="283">
        <v>120000</v>
      </c>
    </row>
    <row r="34" spans="1:4" ht="12.6" customHeight="1" x14ac:dyDescent="0.25">
      <c r="A34" s="282" t="s">
        <v>467</v>
      </c>
      <c r="B34" s="269" t="s">
        <v>3433</v>
      </c>
      <c r="C34" s="270">
        <v>120000</v>
      </c>
      <c r="D34" s="283">
        <v>120000</v>
      </c>
    </row>
    <row r="35" spans="1:4" ht="12.6" customHeight="1" x14ac:dyDescent="0.25">
      <c r="A35" s="282" t="s">
        <v>3435</v>
      </c>
      <c r="B35" s="269" t="s">
        <v>3433</v>
      </c>
      <c r="C35" s="270">
        <v>146710</v>
      </c>
      <c r="D35" s="283">
        <v>146710</v>
      </c>
    </row>
    <row r="36" spans="1:4" ht="12.6" customHeight="1" x14ac:dyDescent="0.25">
      <c r="A36" s="282" t="s">
        <v>468</v>
      </c>
      <c r="B36" s="269" t="s">
        <v>3433</v>
      </c>
      <c r="C36" s="270">
        <v>34720</v>
      </c>
      <c r="D36" s="283">
        <v>34720</v>
      </c>
    </row>
    <row r="37" spans="1:4" ht="12.6" customHeight="1" x14ac:dyDescent="0.25">
      <c r="A37" s="282" t="s">
        <v>779</v>
      </c>
      <c r="B37" s="269" t="s">
        <v>3433</v>
      </c>
      <c r="C37" s="270">
        <v>260000</v>
      </c>
      <c r="D37" s="283">
        <v>260000</v>
      </c>
    </row>
    <row r="38" spans="1:4" ht="12.6" customHeight="1" x14ac:dyDescent="0.25">
      <c r="A38" s="282" t="s">
        <v>780</v>
      </c>
      <c r="B38" s="269" t="s">
        <v>3433</v>
      </c>
      <c r="C38" s="270">
        <v>170000</v>
      </c>
      <c r="D38" s="283">
        <v>170000</v>
      </c>
    </row>
    <row r="39" spans="1:4" ht="12.6" customHeight="1" x14ac:dyDescent="0.25">
      <c r="A39" s="282" t="s">
        <v>780</v>
      </c>
      <c r="B39" s="269" t="s">
        <v>3433</v>
      </c>
      <c r="C39" s="270">
        <v>60000</v>
      </c>
      <c r="D39" s="283">
        <v>60000</v>
      </c>
    </row>
    <row r="40" spans="1:4" ht="12.6" customHeight="1" x14ac:dyDescent="0.25">
      <c r="A40" s="282" t="s">
        <v>780</v>
      </c>
      <c r="B40" s="269" t="s">
        <v>3433</v>
      </c>
      <c r="C40" s="270">
        <v>152640</v>
      </c>
      <c r="D40" s="283">
        <v>152640</v>
      </c>
    </row>
    <row r="41" spans="1:4" ht="12.6" customHeight="1" x14ac:dyDescent="0.25">
      <c r="A41" s="282" t="s">
        <v>780</v>
      </c>
      <c r="B41" s="269" t="s">
        <v>3433</v>
      </c>
      <c r="C41" s="270">
        <v>45600</v>
      </c>
      <c r="D41" s="283">
        <v>45600</v>
      </c>
    </row>
    <row r="42" spans="1:4" ht="12.6" customHeight="1" x14ac:dyDescent="0.25">
      <c r="A42" s="282" t="s">
        <v>780</v>
      </c>
      <c r="B42" s="269" t="s">
        <v>3433</v>
      </c>
      <c r="C42" s="270">
        <v>16000</v>
      </c>
      <c r="D42" s="283">
        <v>16000</v>
      </c>
    </row>
    <row r="43" spans="1:4" ht="12.6" customHeight="1" x14ac:dyDescent="0.25">
      <c r="A43" s="282" t="s">
        <v>780</v>
      </c>
      <c r="B43" s="269" t="s">
        <v>3433</v>
      </c>
      <c r="C43" s="270">
        <v>80000</v>
      </c>
      <c r="D43" s="283">
        <v>80000</v>
      </c>
    </row>
    <row r="44" spans="1:4" ht="12.6" customHeight="1" x14ac:dyDescent="0.25">
      <c r="A44" s="282" t="s">
        <v>780</v>
      </c>
      <c r="B44" s="269" t="s">
        <v>3433</v>
      </c>
      <c r="C44" s="270">
        <v>41600</v>
      </c>
      <c r="D44" s="283">
        <v>41600</v>
      </c>
    </row>
    <row r="45" spans="1:4" ht="12.6" customHeight="1" x14ac:dyDescent="0.25">
      <c r="A45" s="282" t="s">
        <v>412</v>
      </c>
      <c r="B45" s="269" t="s">
        <v>3433</v>
      </c>
      <c r="C45" s="270">
        <v>44000</v>
      </c>
      <c r="D45" s="283">
        <v>44000</v>
      </c>
    </row>
    <row r="46" spans="1:4" ht="12.6" customHeight="1" x14ac:dyDescent="0.25">
      <c r="A46" s="282" t="s">
        <v>412</v>
      </c>
      <c r="B46" s="269" t="s">
        <v>3433</v>
      </c>
      <c r="C46" s="270">
        <v>72000</v>
      </c>
      <c r="D46" s="283">
        <v>72000</v>
      </c>
    </row>
    <row r="47" spans="1:4" ht="12.6" customHeight="1" x14ac:dyDescent="0.25">
      <c r="A47" s="282" t="s">
        <v>412</v>
      </c>
      <c r="B47" s="269" t="s">
        <v>3433</v>
      </c>
      <c r="C47" s="270">
        <v>550000</v>
      </c>
      <c r="D47" s="283">
        <v>550000</v>
      </c>
    </row>
    <row r="48" spans="1:4" ht="12.6" customHeight="1" x14ac:dyDescent="0.25">
      <c r="A48" s="282" t="s">
        <v>781</v>
      </c>
      <c r="B48" s="269" t="s">
        <v>3433</v>
      </c>
      <c r="C48" s="270">
        <v>200000</v>
      </c>
      <c r="D48" s="283">
        <v>200000</v>
      </c>
    </row>
    <row r="49" spans="1:4" ht="12.6" customHeight="1" x14ac:dyDescent="0.25">
      <c r="A49" s="282" t="s">
        <v>781</v>
      </c>
      <c r="B49" s="269" t="s">
        <v>3433</v>
      </c>
      <c r="C49" s="270">
        <v>46433</v>
      </c>
      <c r="D49" s="283">
        <v>46433</v>
      </c>
    </row>
    <row r="50" spans="1:4" ht="12.6" customHeight="1" x14ac:dyDescent="0.25">
      <c r="A50" s="282" t="s">
        <v>3436</v>
      </c>
      <c r="B50" s="269" t="s">
        <v>3433</v>
      </c>
      <c r="C50" s="270">
        <v>882000</v>
      </c>
      <c r="D50" s="283">
        <v>882000</v>
      </c>
    </row>
    <row r="51" spans="1:4" ht="12.6" customHeight="1" x14ac:dyDescent="0.25">
      <c r="A51" s="282" t="s">
        <v>3437</v>
      </c>
      <c r="B51" s="269" t="s">
        <v>3433</v>
      </c>
      <c r="C51" s="270">
        <v>13200</v>
      </c>
      <c r="D51" s="283">
        <v>13200</v>
      </c>
    </row>
    <row r="52" spans="1:4" ht="12.6" customHeight="1" x14ac:dyDescent="0.25">
      <c r="A52" s="282" t="s">
        <v>3437</v>
      </c>
      <c r="B52" s="269" t="s">
        <v>3433</v>
      </c>
      <c r="C52" s="270">
        <v>53200</v>
      </c>
      <c r="D52" s="283">
        <v>53200</v>
      </c>
    </row>
    <row r="53" spans="1:4" ht="12.6" customHeight="1" x14ac:dyDescent="0.25">
      <c r="A53" s="282" t="s">
        <v>782</v>
      </c>
      <c r="B53" s="269" t="s">
        <v>3433</v>
      </c>
      <c r="C53" s="270">
        <v>64000</v>
      </c>
      <c r="D53" s="283">
        <v>64000</v>
      </c>
    </row>
    <row r="54" spans="1:4" ht="12.6" customHeight="1" x14ac:dyDescent="0.25">
      <c r="A54" s="282" t="s">
        <v>59</v>
      </c>
      <c r="B54" s="269" t="s">
        <v>3433</v>
      </c>
      <c r="C54" s="270">
        <v>24040</v>
      </c>
      <c r="D54" s="283">
        <v>24040</v>
      </c>
    </row>
    <row r="55" spans="1:4" ht="12.6" customHeight="1" x14ac:dyDescent="0.25">
      <c r="A55" s="282" t="s">
        <v>59</v>
      </c>
      <c r="B55" s="269" t="s">
        <v>3433</v>
      </c>
      <c r="C55" s="270">
        <v>28800</v>
      </c>
      <c r="D55" s="283">
        <v>28800</v>
      </c>
    </row>
    <row r="56" spans="1:4" ht="12.6" customHeight="1" x14ac:dyDescent="0.25">
      <c r="A56" s="282" t="s">
        <v>784</v>
      </c>
      <c r="B56" s="269" t="s">
        <v>3433</v>
      </c>
      <c r="C56" s="270">
        <v>455463</v>
      </c>
      <c r="D56" s="283">
        <v>455463</v>
      </c>
    </row>
    <row r="57" spans="1:4" ht="12.6" customHeight="1" x14ac:dyDescent="0.25">
      <c r="A57" s="285" t="s">
        <v>3438</v>
      </c>
      <c r="B57" s="269" t="s">
        <v>3433</v>
      </c>
      <c r="C57" s="270">
        <v>76813</v>
      </c>
      <c r="D57" s="283">
        <v>76813</v>
      </c>
    </row>
    <row r="58" spans="1:4" ht="12.6" customHeight="1" x14ac:dyDescent="0.25">
      <c r="A58" s="282" t="s">
        <v>30</v>
      </c>
      <c r="B58" s="269" t="s">
        <v>3433</v>
      </c>
      <c r="C58" s="270">
        <v>110464</v>
      </c>
      <c r="D58" s="283">
        <v>110464</v>
      </c>
    </row>
    <row r="59" spans="1:4" ht="12.6" customHeight="1" x14ac:dyDescent="0.25">
      <c r="A59" s="282" t="s">
        <v>29</v>
      </c>
      <c r="B59" s="269" t="s">
        <v>3433</v>
      </c>
      <c r="C59" s="270">
        <v>175503</v>
      </c>
      <c r="D59" s="283">
        <v>175503</v>
      </c>
    </row>
    <row r="60" spans="1:4" ht="12.6" customHeight="1" x14ac:dyDescent="0.25">
      <c r="A60" s="282" t="s">
        <v>100</v>
      </c>
      <c r="B60" s="269" t="s">
        <v>3433</v>
      </c>
      <c r="C60" s="270">
        <v>60000</v>
      </c>
      <c r="D60" s="283">
        <v>60000</v>
      </c>
    </row>
    <row r="61" spans="1:4" ht="12.6" customHeight="1" x14ac:dyDescent="0.25">
      <c r="A61" s="282" t="s">
        <v>22</v>
      </c>
      <c r="B61" s="269" t="s">
        <v>3433</v>
      </c>
      <c r="C61" s="270">
        <v>116552</v>
      </c>
      <c r="D61" s="283">
        <v>116552</v>
      </c>
    </row>
    <row r="62" spans="1:4" ht="12.6" customHeight="1" x14ac:dyDescent="0.25">
      <c r="A62" s="282" t="s">
        <v>470</v>
      </c>
      <c r="B62" s="269" t="s">
        <v>3433</v>
      </c>
      <c r="C62" s="270">
        <v>104544</v>
      </c>
      <c r="D62" s="283">
        <v>104544</v>
      </c>
    </row>
    <row r="63" spans="1:4" ht="12.6" customHeight="1" x14ac:dyDescent="0.25">
      <c r="A63" s="282" t="s">
        <v>785</v>
      </c>
      <c r="B63" s="269" t="s">
        <v>3433</v>
      </c>
      <c r="C63" s="270">
        <v>61861</v>
      </c>
      <c r="D63" s="283">
        <v>61861</v>
      </c>
    </row>
    <row r="64" spans="1:4" ht="12.6" customHeight="1" x14ac:dyDescent="0.25">
      <c r="A64" s="282" t="s">
        <v>785</v>
      </c>
      <c r="B64" s="269" t="s">
        <v>3433</v>
      </c>
      <c r="C64" s="270">
        <v>137187</v>
      </c>
      <c r="D64" s="283">
        <v>137187</v>
      </c>
    </row>
    <row r="65" spans="1:4" ht="12.6" customHeight="1" x14ac:dyDescent="0.25">
      <c r="A65" s="282" t="s">
        <v>785</v>
      </c>
      <c r="B65" s="269" t="s">
        <v>3433</v>
      </c>
      <c r="C65" s="270">
        <v>600000</v>
      </c>
      <c r="D65" s="283">
        <v>600000</v>
      </c>
    </row>
    <row r="66" spans="1:4" ht="12.6" customHeight="1" x14ac:dyDescent="0.25">
      <c r="A66" s="282" t="s">
        <v>785</v>
      </c>
      <c r="B66" s="269" t="s">
        <v>3433</v>
      </c>
      <c r="C66" s="270">
        <v>400000</v>
      </c>
      <c r="D66" s="283">
        <v>400000</v>
      </c>
    </row>
    <row r="67" spans="1:4" ht="12.6" customHeight="1" x14ac:dyDescent="0.25">
      <c r="A67" s="282" t="s">
        <v>786</v>
      </c>
      <c r="B67" s="269" t="s">
        <v>3433</v>
      </c>
      <c r="C67" s="270">
        <v>154460</v>
      </c>
      <c r="D67" s="283">
        <v>154460</v>
      </c>
    </row>
    <row r="68" spans="1:4" ht="12.6" customHeight="1" x14ac:dyDescent="0.25">
      <c r="A68" s="284" t="s">
        <v>3439</v>
      </c>
      <c r="B68" s="269" t="s">
        <v>3433</v>
      </c>
      <c r="C68" s="270">
        <v>300000</v>
      </c>
      <c r="D68" s="283">
        <v>300000</v>
      </c>
    </row>
    <row r="69" spans="1:4" ht="12.6" customHeight="1" x14ac:dyDescent="0.25">
      <c r="A69" s="284" t="s">
        <v>471</v>
      </c>
      <c r="B69" s="269" t="s">
        <v>3433</v>
      </c>
      <c r="C69" s="270">
        <v>200000</v>
      </c>
      <c r="D69" s="283">
        <v>200000</v>
      </c>
    </row>
    <row r="70" spans="1:4" ht="12.6" customHeight="1" x14ac:dyDescent="0.25">
      <c r="A70" s="284" t="s">
        <v>471</v>
      </c>
      <c r="B70" s="269" t="s">
        <v>3433</v>
      </c>
      <c r="C70" s="270">
        <v>20000</v>
      </c>
      <c r="D70" s="283">
        <v>20000</v>
      </c>
    </row>
    <row r="71" spans="1:4" ht="12.6" customHeight="1" x14ac:dyDescent="0.25">
      <c r="A71" s="284" t="s">
        <v>3440</v>
      </c>
      <c r="B71" s="269" t="s">
        <v>3433</v>
      </c>
      <c r="C71" s="270">
        <v>205059</v>
      </c>
      <c r="D71" s="283">
        <v>205059</v>
      </c>
    </row>
    <row r="72" spans="1:4" ht="12.6" customHeight="1" x14ac:dyDescent="0.25">
      <c r="A72" s="282" t="s">
        <v>453</v>
      </c>
      <c r="B72" s="269" t="s">
        <v>3433</v>
      </c>
      <c r="C72" s="270">
        <v>66246</v>
      </c>
      <c r="D72" s="283">
        <v>66246</v>
      </c>
    </row>
    <row r="73" spans="1:4" ht="12.6" customHeight="1" x14ac:dyDescent="0.25">
      <c r="A73" s="282" t="s">
        <v>453</v>
      </c>
      <c r="B73" s="269" t="s">
        <v>3433</v>
      </c>
      <c r="C73" s="270">
        <v>61780</v>
      </c>
      <c r="D73" s="283">
        <v>61780</v>
      </c>
    </row>
    <row r="74" spans="1:4" ht="12.6" customHeight="1" x14ac:dyDescent="0.25">
      <c r="A74" s="282" t="s">
        <v>787</v>
      </c>
      <c r="B74" s="269" t="s">
        <v>3433</v>
      </c>
      <c r="C74" s="270">
        <v>263222</v>
      </c>
      <c r="D74" s="283">
        <v>263222</v>
      </c>
    </row>
    <row r="75" spans="1:4" ht="12.6" customHeight="1" x14ac:dyDescent="0.25">
      <c r="A75" s="282" t="s">
        <v>787</v>
      </c>
      <c r="B75" s="269" t="s">
        <v>3433</v>
      </c>
      <c r="C75" s="270">
        <v>58529</v>
      </c>
      <c r="D75" s="283">
        <v>58529</v>
      </c>
    </row>
    <row r="76" spans="1:4" ht="12.6" customHeight="1" x14ac:dyDescent="0.25">
      <c r="A76" s="282" t="s">
        <v>788</v>
      </c>
      <c r="B76" s="269" t="s">
        <v>3433</v>
      </c>
      <c r="C76" s="270">
        <v>59303</v>
      </c>
      <c r="D76" s="283">
        <v>59303</v>
      </c>
    </row>
    <row r="77" spans="1:4" ht="12.6" customHeight="1" x14ac:dyDescent="0.25">
      <c r="A77" s="282" t="s">
        <v>472</v>
      </c>
      <c r="B77" s="269" t="s">
        <v>3433</v>
      </c>
      <c r="C77" s="270">
        <v>119548</v>
      </c>
      <c r="D77" s="283">
        <v>119548</v>
      </c>
    </row>
    <row r="78" spans="1:4" ht="12.6" customHeight="1" x14ac:dyDescent="0.25">
      <c r="A78" s="282" t="s">
        <v>472</v>
      </c>
      <c r="B78" s="269" t="s">
        <v>3433</v>
      </c>
      <c r="C78" s="270">
        <v>393246</v>
      </c>
      <c r="D78" s="283">
        <v>393246</v>
      </c>
    </row>
    <row r="79" spans="1:4" ht="12.6" customHeight="1" x14ac:dyDescent="0.25">
      <c r="A79" s="282" t="s">
        <v>137</v>
      </c>
      <c r="B79" s="269" t="s">
        <v>3433</v>
      </c>
      <c r="C79" s="270">
        <v>362469</v>
      </c>
      <c r="D79" s="283">
        <v>362469</v>
      </c>
    </row>
    <row r="80" spans="1:4" ht="12.6" customHeight="1" x14ac:dyDescent="0.25">
      <c r="A80" s="282" t="s">
        <v>137</v>
      </c>
      <c r="B80" s="269" t="s">
        <v>3433</v>
      </c>
      <c r="C80" s="270">
        <v>2400000</v>
      </c>
      <c r="D80" s="283">
        <v>2400000</v>
      </c>
    </row>
    <row r="81" spans="1:4" ht="12.6" customHeight="1" x14ac:dyDescent="0.25">
      <c r="A81" s="282" t="s">
        <v>137</v>
      </c>
      <c r="B81" s="269" t="s">
        <v>3433</v>
      </c>
      <c r="C81" s="270">
        <v>1500000</v>
      </c>
      <c r="D81" s="283">
        <v>1500000</v>
      </c>
    </row>
    <row r="82" spans="1:4" ht="12.6" customHeight="1" x14ac:dyDescent="0.25">
      <c r="A82" s="282" t="s">
        <v>137</v>
      </c>
      <c r="B82" s="269" t="s">
        <v>3433</v>
      </c>
      <c r="C82" s="270">
        <v>15833</v>
      </c>
      <c r="D82" s="283">
        <v>15833</v>
      </c>
    </row>
    <row r="83" spans="1:4" ht="12.6" customHeight="1" x14ac:dyDescent="0.25">
      <c r="A83" s="282" t="s">
        <v>137</v>
      </c>
      <c r="B83" s="269" t="s">
        <v>3433</v>
      </c>
      <c r="C83" s="270">
        <v>92306</v>
      </c>
      <c r="D83" s="283">
        <v>92306</v>
      </c>
    </row>
    <row r="84" spans="1:4" ht="12.6" customHeight="1" x14ac:dyDescent="0.25">
      <c r="A84" s="282" t="s">
        <v>137</v>
      </c>
      <c r="B84" s="269" t="s">
        <v>3433</v>
      </c>
      <c r="C84" s="270">
        <v>206846</v>
      </c>
      <c r="D84" s="283">
        <v>206846</v>
      </c>
    </row>
    <row r="85" spans="1:4" ht="12.6" customHeight="1" x14ac:dyDescent="0.25">
      <c r="A85" s="282" t="s">
        <v>137</v>
      </c>
      <c r="B85" s="269" t="s">
        <v>3433</v>
      </c>
      <c r="C85" s="270">
        <v>253200</v>
      </c>
      <c r="D85" s="283">
        <v>253200</v>
      </c>
    </row>
    <row r="86" spans="1:4" ht="12.6" customHeight="1" x14ac:dyDescent="0.25">
      <c r="A86" s="282" t="s">
        <v>425</v>
      </c>
      <c r="B86" s="269" t="s">
        <v>3433</v>
      </c>
      <c r="C86" s="270">
        <v>695000</v>
      </c>
      <c r="D86" s="283">
        <v>695000</v>
      </c>
    </row>
    <row r="87" spans="1:4" ht="12.6" customHeight="1" x14ac:dyDescent="0.25">
      <c r="A87" s="282" t="s">
        <v>425</v>
      </c>
      <c r="B87" s="269" t="s">
        <v>3433</v>
      </c>
      <c r="C87" s="270">
        <v>114000</v>
      </c>
      <c r="D87" s="283">
        <v>114000</v>
      </c>
    </row>
    <row r="88" spans="1:4" ht="12.6" customHeight="1" x14ac:dyDescent="0.25">
      <c r="A88" s="282" t="s">
        <v>425</v>
      </c>
      <c r="B88" s="269" t="s">
        <v>3433</v>
      </c>
      <c r="C88" s="270">
        <v>96000</v>
      </c>
      <c r="D88" s="283">
        <v>96000</v>
      </c>
    </row>
    <row r="89" spans="1:4" ht="12.6" customHeight="1" x14ac:dyDescent="0.25">
      <c r="A89" s="282" t="s">
        <v>425</v>
      </c>
      <c r="B89" s="269" t="s">
        <v>3433</v>
      </c>
      <c r="C89" s="270">
        <v>141321</v>
      </c>
      <c r="D89" s="283">
        <v>141321</v>
      </c>
    </row>
    <row r="90" spans="1:4" ht="12.6" customHeight="1" x14ac:dyDescent="0.25">
      <c r="A90" s="282" t="s">
        <v>425</v>
      </c>
      <c r="B90" s="269" t="s">
        <v>3433</v>
      </c>
      <c r="C90" s="270">
        <v>516859</v>
      </c>
      <c r="D90" s="283">
        <v>516859</v>
      </c>
    </row>
    <row r="91" spans="1:4" ht="12.6" customHeight="1" x14ac:dyDescent="0.25">
      <c r="A91" s="282" t="s">
        <v>425</v>
      </c>
      <c r="B91" s="269" t="s">
        <v>3433</v>
      </c>
      <c r="C91" s="270">
        <v>47993</v>
      </c>
      <c r="D91" s="283">
        <v>47993</v>
      </c>
    </row>
    <row r="92" spans="1:4" ht="12.6" customHeight="1" x14ac:dyDescent="0.25">
      <c r="A92" s="282" t="s">
        <v>425</v>
      </c>
      <c r="B92" s="269" t="s">
        <v>3433</v>
      </c>
      <c r="C92" s="270">
        <v>112000</v>
      </c>
      <c r="D92" s="283">
        <v>112000</v>
      </c>
    </row>
    <row r="93" spans="1:4" ht="12.6" customHeight="1" x14ac:dyDescent="0.25">
      <c r="A93" s="282" t="s">
        <v>423</v>
      </c>
      <c r="B93" s="269" t="s">
        <v>3433</v>
      </c>
      <c r="C93" s="270">
        <v>167200</v>
      </c>
      <c r="D93" s="283">
        <v>167200</v>
      </c>
    </row>
    <row r="94" spans="1:4" ht="12.6" customHeight="1" x14ac:dyDescent="0.25">
      <c r="A94" s="282" t="s">
        <v>423</v>
      </c>
      <c r="B94" s="269" t="s">
        <v>3433</v>
      </c>
      <c r="C94" s="270">
        <v>284014</v>
      </c>
      <c r="D94" s="283">
        <v>284014</v>
      </c>
    </row>
    <row r="95" spans="1:4" ht="12.6" customHeight="1" x14ac:dyDescent="0.25">
      <c r="A95" s="284" t="s">
        <v>469</v>
      </c>
      <c r="B95" s="269" t="s">
        <v>3433</v>
      </c>
      <c r="C95" s="270">
        <v>258292</v>
      </c>
      <c r="D95" s="283">
        <v>258292</v>
      </c>
    </row>
    <row r="96" spans="1:4" ht="12.6" customHeight="1" x14ac:dyDescent="0.25">
      <c r="A96" s="284" t="s">
        <v>469</v>
      </c>
      <c r="B96" s="269" t="s">
        <v>3433</v>
      </c>
      <c r="C96" s="270">
        <v>405285</v>
      </c>
      <c r="D96" s="283">
        <v>405285</v>
      </c>
    </row>
    <row r="97" spans="1:4" ht="12.6" customHeight="1" x14ac:dyDescent="0.25">
      <c r="A97" s="282" t="s">
        <v>410</v>
      </c>
      <c r="B97" s="269" t="s">
        <v>3433</v>
      </c>
      <c r="C97" s="270">
        <v>27765</v>
      </c>
      <c r="D97" s="283">
        <v>27765</v>
      </c>
    </row>
    <row r="98" spans="1:4" ht="12.6" customHeight="1" x14ac:dyDescent="0.25">
      <c r="A98" s="282" t="s">
        <v>410</v>
      </c>
      <c r="B98" s="269" t="s">
        <v>3433</v>
      </c>
      <c r="C98" s="270">
        <v>1053205</v>
      </c>
      <c r="D98" s="283">
        <v>1053205</v>
      </c>
    </row>
    <row r="99" spans="1:4" ht="12.6" customHeight="1" x14ac:dyDescent="0.25">
      <c r="A99" s="282" t="s">
        <v>446</v>
      </c>
      <c r="B99" s="269" t="s">
        <v>3433</v>
      </c>
      <c r="C99" s="270">
        <v>84240</v>
      </c>
      <c r="D99" s="283">
        <v>84240</v>
      </c>
    </row>
    <row r="100" spans="1:4" ht="12.6" customHeight="1" x14ac:dyDescent="0.25">
      <c r="A100" s="282" t="s">
        <v>446</v>
      </c>
      <c r="B100" s="269" t="s">
        <v>3433</v>
      </c>
      <c r="C100" s="270">
        <v>132000</v>
      </c>
      <c r="D100" s="283">
        <v>132000</v>
      </c>
    </row>
    <row r="101" spans="1:4" ht="12.6" customHeight="1" x14ac:dyDescent="0.25">
      <c r="A101" s="282" t="s">
        <v>446</v>
      </c>
      <c r="B101" s="269" t="s">
        <v>3433</v>
      </c>
      <c r="C101" s="270">
        <v>126000</v>
      </c>
      <c r="D101" s="283">
        <v>126000</v>
      </c>
    </row>
    <row r="102" spans="1:4" ht="12.6" customHeight="1" x14ac:dyDescent="0.25">
      <c r="A102" s="282" t="s">
        <v>789</v>
      </c>
      <c r="B102" s="269" t="s">
        <v>3433</v>
      </c>
      <c r="C102" s="270">
        <v>49739</v>
      </c>
      <c r="D102" s="283">
        <v>49739</v>
      </c>
    </row>
    <row r="103" spans="1:4" x14ac:dyDescent="0.25">
      <c r="A103" s="282" t="s">
        <v>789</v>
      </c>
      <c r="B103" s="269" t="s">
        <v>3433</v>
      </c>
      <c r="C103" s="270">
        <v>113465</v>
      </c>
      <c r="D103" s="283">
        <v>113465</v>
      </c>
    </row>
    <row r="104" spans="1:4" x14ac:dyDescent="0.25">
      <c r="A104" s="284" t="s">
        <v>348</v>
      </c>
      <c r="B104" s="269" t="s">
        <v>3433</v>
      </c>
      <c r="C104" s="270">
        <v>164000</v>
      </c>
      <c r="D104" s="283">
        <v>164000</v>
      </c>
    </row>
    <row r="105" spans="1:4" ht="12.6" customHeight="1" x14ac:dyDescent="0.25">
      <c r="A105" s="284" t="s">
        <v>348</v>
      </c>
      <c r="B105" s="269" t="s">
        <v>3433</v>
      </c>
      <c r="C105" s="270">
        <v>272000</v>
      </c>
      <c r="D105" s="283">
        <v>272000</v>
      </c>
    </row>
    <row r="106" spans="1:4" ht="12.6" customHeight="1" x14ac:dyDescent="0.25">
      <c r="A106" s="284" t="s">
        <v>348</v>
      </c>
      <c r="B106" s="269" t="s">
        <v>3433</v>
      </c>
      <c r="C106" s="270">
        <v>560000</v>
      </c>
      <c r="D106" s="283">
        <v>560000</v>
      </c>
    </row>
    <row r="107" spans="1:4" ht="12.6" customHeight="1" x14ac:dyDescent="0.25">
      <c r="A107" s="282" t="s">
        <v>473</v>
      </c>
      <c r="B107" s="269" t="s">
        <v>3433</v>
      </c>
      <c r="C107" s="270">
        <v>1420000</v>
      </c>
      <c r="D107" s="283">
        <v>1420000</v>
      </c>
    </row>
    <row r="108" spans="1:4" ht="12.6" customHeight="1" x14ac:dyDescent="0.25">
      <c r="A108" s="282" t="s">
        <v>769</v>
      </c>
      <c r="B108" s="269" t="s">
        <v>3433</v>
      </c>
      <c r="C108" s="270">
        <v>217407</v>
      </c>
      <c r="D108" s="283">
        <v>217407</v>
      </c>
    </row>
    <row r="109" spans="1:4" ht="12.6" customHeight="1" x14ac:dyDescent="0.25">
      <c r="A109" s="282" t="s">
        <v>474</v>
      </c>
      <c r="B109" s="269" t="s">
        <v>3433</v>
      </c>
      <c r="C109" s="270">
        <v>59095</v>
      </c>
      <c r="D109" s="283">
        <v>59095</v>
      </c>
    </row>
    <row r="110" spans="1:4" ht="12.6" customHeight="1" x14ac:dyDescent="0.25">
      <c r="A110" s="282" t="s">
        <v>474</v>
      </c>
      <c r="B110" s="269" t="s">
        <v>3433</v>
      </c>
      <c r="C110" s="270">
        <v>55907</v>
      </c>
      <c r="D110" s="283">
        <v>55907</v>
      </c>
    </row>
    <row r="111" spans="1:4" x14ac:dyDescent="0.25">
      <c r="A111" s="282" t="s">
        <v>790</v>
      </c>
      <c r="B111" s="269" t="s">
        <v>3433</v>
      </c>
      <c r="C111" s="270">
        <v>607099</v>
      </c>
      <c r="D111" s="283">
        <v>607099</v>
      </c>
    </row>
    <row r="112" spans="1:4" x14ac:dyDescent="0.25">
      <c r="A112" s="282" t="s">
        <v>3441</v>
      </c>
      <c r="B112" s="269" t="s">
        <v>3433</v>
      </c>
      <c r="C112" s="270">
        <v>65179</v>
      </c>
      <c r="D112" s="283">
        <v>65179</v>
      </c>
    </row>
    <row r="113" spans="1:4" x14ac:dyDescent="0.25">
      <c r="A113" s="282" t="s">
        <v>792</v>
      </c>
      <c r="B113" s="269" t="s">
        <v>3433</v>
      </c>
      <c r="C113" s="270">
        <v>300000</v>
      </c>
      <c r="D113" s="283">
        <v>300000</v>
      </c>
    </row>
    <row r="114" spans="1:4" x14ac:dyDescent="0.25">
      <c r="A114" s="282" t="s">
        <v>61</v>
      </c>
      <c r="B114" s="269" t="s">
        <v>3433</v>
      </c>
      <c r="C114" s="270">
        <v>183534</v>
      </c>
      <c r="D114" s="283">
        <v>183534</v>
      </c>
    </row>
    <row r="115" spans="1:4" x14ac:dyDescent="0.25">
      <c r="A115" s="282" t="s">
        <v>475</v>
      </c>
      <c r="B115" s="269" t="s">
        <v>3433</v>
      </c>
      <c r="C115" s="270">
        <v>47648</v>
      </c>
      <c r="D115" s="283">
        <v>47648</v>
      </c>
    </row>
    <row r="116" spans="1:4" x14ac:dyDescent="0.25">
      <c r="A116" s="282" t="s">
        <v>460</v>
      </c>
      <c r="B116" s="269" t="s">
        <v>3433</v>
      </c>
      <c r="C116" s="270">
        <v>200000</v>
      </c>
      <c r="D116" s="283">
        <v>200000</v>
      </c>
    </row>
    <row r="117" spans="1:4" x14ac:dyDescent="0.25">
      <c r="A117" s="282" t="s">
        <v>476</v>
      </c>
      <c r="B117" s="269" t="s">
        <v>3433</v>
      </c>
      <c r="C117" s="270">
        <v>32059</v>
      </c>
      <c r="D117" s="283">
        <v>32059</v>
      </c>
    </row>
    <row r="118" spans="1:4" x14ac:dyDescent="0.25">
      <c r="A118" s="282" t="s">
        <v>476</v>
      </c>
      <c r="B118" s="269" t="s">
        <v>3433</v>
      </c>
      <c r="C118" s="270">
        <v>387790</v>
      </c>
      <c r="D118" s="283">
        <v>387790</v>
      </c>
    </row>
    <row r="119" spans="1:4" x14ac:dyDescent="0.25">
      <c r="A119" s="282" t="s">
        <v>791</v>
      </c>
      <c r="B119" s="269" t="s">
        <v>3433</v>
      </c>
      <c r="C119" s="270">
        <v>695543</v>
      </c>
      <c r="D119" s="283">
        <v>695543</v>
      </c>
    </row>
    <row r="120" spans="1:4" x14ac:dyDescent="0.25">
      <c r="A120" s="282" t="s">
        <v>791</v>
      </c>
      <c r="B120" s="269" t="s">
        <v>3433</v>
      </c>
      <c r="C120" s="270">
        <v>239310</v>
      </c>
      <c r="D120" s="283">
        <v>239310</v>
      </c>
    </row>
    <row r="121" spans="1:4" x14ac:dyDescent="0.25">
      <c r="A121" s="282" t="s">
        <v>793</v>
      </c>
      <c r="B121" s="269" t="s">
        <v>3433</v>
      </c>
      <c r="C121" s="270">
        <v>300000</v>
      </c>
      <c r="D121" s="283">
        <v>300000</v>
      </c>
    </row>
    <row r="122" spans="1:4" x14ac:dyDescent="0.25">
      <c r="A122" s="282" t="s">
        <v>3442</v>
      </c>
      <c r="B122" s="269" t="s">
        <v>3433</v>
      </c>
      <c r="C122" s="270">
        <v>355787</v>
      </c>
      <c r="D122" s="283">
        <v>355787</v>
      </c>
    </row>
    <row r="123" spans="1:4" x14ac:dyDescent="0.25">
      <c r="A123" s="282" t="s">
        <v>3443</v>
      </c>
      <c r="B123" s="269" t="s">
        <v>3433</v>
      </c>
      <c r="C123" s="270">
        <v>137755</v>
      </c>
      <c r="D123" s="283">
        <v>137755</v>
      </c>
    </row>
    <row r="124" spans="1:4" x14ac:dyDescent="0.25">
      <c r="A124" s="282" t="s">
        <v>477</v>
      </c>
      <c r="B124" s="269" t="s">
        <v>3433</v>
      </c>
      <c r="C124" s="270">
        <v>216292</v>
      </c>
      <c r="D124" s="283">
        <v>216292</v>
      </c>
    </row>
    <row r="125" spans="1:4" x14ac:dyDescent="0.25">
      <c r="A125" s="282" t="s">
        <v>477</v>
      </c>
      <c r="B125" s="269" t="s">
        <v>3433</v>
      </c>
      <c r="C125" s="270">
        <v>1805194</v>
      </c>
      <c r="D125" s="283">
        <v>1805194</v>
      </c>
    </row>
    <row r="126" spans="1:4" x14ac:dyDescent="0.25">
      <c r="A126" s="282" t="s">
        <v>477</v>
      </c>
      <c r="B126" s="269" t="s">
        <v>3433</v>
      </c>
      <c r="C126" s="270">
        <v>267295</v>
      </c>
      <c r="D126" s="283">
        <v>267295</v>
      </c>
    </row>
    <row r="127" spans="1:4" x14ac:dyDescent="0.25">
      <c r="A127" s="282" t="s">
        <v>794</v>
      </c>
      <c r="B127" s="269" t="s">
        <v>3433</v>
      </c>
      <c r="C127" s="270">
        <v>16000</v>
      </c>
      <c r="D127" s="283">
        <v>16000</v>
      </c>
    </row>
    <row r="128" spans="1:4" x14ac:dyDescent="0.25">
      <c r="A128" s="282" t="s">
        <v>794</v>
      </c>
      <c r="B128" s="269" t="s">
        <v>3433</v>
      </c>
      <c r="C128" s="270">
        <v>8000</v>
      </c>
      <c r="D128" s="283">
        <v>8000</v>
      </c>
    </row>
    <row r="129" spans="1:4" x14ac:dyDescent="0.25">
      <c r="A129" s="282" t="s">
        <v>794</v>
      </c>
      <c r="B129" s="269" t="s">
        <v>3433</v>
      </c>
      <c r="C129" s="270">
        <v>23200</v>
      </c>
      <c r="D129" s="283">
        <v>23200</v>
      </c>
    </row>
    <row r="130" spans="1:4" x14ac:dyDescent="0.25">
      <c r="A130" s="282" t="s">
        <v>794</v>
      </c>
      <c r="B130" s="269" t="s">
        <v>3433</v>
      </c>
      <c r="C130" s="270">
        <v>13200</v>
      </c>
      <c r="D130" s="283">
        <v>13200</v>
      </c>
    </row>
    <row r="131" spans="1:4" x14ac:dyDescent="0.25">
      <c r="A131" s="282" t="s">
        <v>794</v>
      </c>
      <c r="B131" s="269" t="s">
        <v>3433</v>
      </c>
      <c r="C131" s="270">
        <v>20640</v>
      </c>
      <c r="D131" s="283">
        <v>20640</v>
      </c>
    </row>
    <row r="132" spans="1:4" x14ac:dyDescent="0.25">
      <c r="A132" s="286" t="s">
        <v>478</v>
      </c>
      <c r="B132" s="269" t="s">
        <v>3433</v>
      </c>
      <c r="C132" s="270">
        <v>50000</v>
      </c>
      <c r="D132" s="283">
        <v>50000</v>
      </c>
    </row>
    <row r="133" spans="1:4" x14ac:dyDescent="0.25">
      <c r="A133" s="282" t="s">
        <v>479</v>
      </c>
      <c r="B133" s="269" t="s">
        <v>3433</v>
      </c>
      <c r="C133" s="270">
        <v>230230</v>
      </c>
      <c r="D133" s="283">
        <v>230230</v>
      </c>
    </row>
    <row r="134" spans="1:4" x14ac:dyDescent="0.25">
      <c r="A134" s="282" t="s">
        <v>479</v>
      </c>
      <c r="B134" s="269" t="s">
        <v>3433</v>
      </c>
      <c r="C134" s="270">
        <v>166606</v>
      </c>
      <c r="D134" s="283">
        <v>166606</v>
      </c>
    </row>
    <row r="135" spans="1:4" x14ac:dyDescent="0.25">
      <c r="A135" s="282" t="s">
        <v>479</v>
      </c>
      <c r="B135" s="269" t="s">
        <v>3433</v>
      </c>
      <c r="C135" s="270">
        <v>360031</v>
      </c>
      <c r="D135" s="283">
        <v>360031</v>
      </c>
    </row>
    <row r="136" spans="1:4" x14ac:dyDescent="0.25">
      <c r="A136" s="286" t="s">
        <v>480</v>
      </c>
      <c r="B136" s="269" t="s">
        <v>3433</v>
      </c>
      <c r="C136" s="270">
        <v>149242</v>
      </c>
      <c r="D136" s="283">
        <v>149242</v>
      </c>
    </row>
    <row r="137" spans="1:4" x14ac:dyDescent="0.25">
      <c r="A137" s="282" t="s">
        <v>795</v>
      </c>
      <c r="B137" s="269" t="s">
        <v>3433</v>
      </c>
      <c r="C137" s="270">
        <v>404769</v>
      </c>
      <c r="D137" s="283">
        <v>404769</v>
      </c>
    </row>
    <row r="138" spans="1:4" x14ac:dyDescent="0.25">
      <c r="A138" s="282" t="s">
        <v>795</v>
      </c>
      <c r="B138" s="269" t="s">
        <v>3433</v>
      </c>
      <c r="C138" s="270">
        <v>301880</v>
      </c>
      <c r="D138" s="283">
        <v>301880</v>
      </c>
    </row>
    <row r="139" spans="1:4" x14ac:dyDescent="0.25">
      <c r="A139" s="282" t="s">
        <v>795</v>
      </c>
      <c r="B139" s="269" t="s">
        <v>3433</v>
      </c>
      <c r="C139" s="270">
        <v>20983</v>
      </c>
      <c r="D139" s="283">
        <v>20983</v>
      </c>
    </row>
    <row r="140" spans="1:4" x14ac:dyDescent="0.25">
      <c r="A140" s="282" t="s">
        <v>796</v>
      </c>
      <c r="B140" s="269" t="s">
        <v>3433</v>
      </c>
      <c r="C140" s="270">
        <v>100000</v>
      </c>
      <c r="D140" s="283">
        <v>100000</v>
      </c>
    </row>
    <row r="141" spans="1:4" x14ac:dyDescent="0.25">
      <c r="A141" s="287"/>
      <c r="B141" s="271"/>
      <c r="C141" s="271"/>
      <c r="D141" s="288"/>
    </row>
    <row r="142" spans="1:4" x14ac:dyDescent="0.25">
      <c r="A142" s="289" t="s">
        <v>467</v>
      </c>
      <c r="B142" s="272" t="s">
        <v>3433</v>
      </c>
      <c r="C142" s="273">
        <v>1530000</v>
      </c>
      <c r="D142" s="290">
        <v>1530000</v>
      </c>
    </row>
    <row r="143" spans="1:4" x14ac:dyDescent="0.25">
      <c r="A143" s="282" t="s">
        <v>481</v>
      </c>
      <c r="B143" s="269" t="s">
        <v>3433</v>
      </c>
      <c r="C143" s="270">
        <v>906000</v>
      </c>
      <c r="D143" s="283">
        <v>906000</v>
      </c>
    </row>
    <row r="144" spans="1:4" x14ac:dyDescent="0.25">
      <c r="A144" s="286" t="s">
        <v>425</v>
      </c>
      <c r="B144" s="269" t="s">
        <v>3433</v>
      </c>
      <c r="C144" s="270">
        <v>2350000</v>
      </c>
      <c r="D144" s="283">
        <v>2350000</v>
      </c>
    </row>
    <row r="145" spans="1:4" x14ac:dyDescent="0.25">
      <c r="A145" s="282" t="s">
        <v>137</v>
      </c>
      <c r="B145" s="269" t="s">
        <v>3433</v>
      </c>
      <c r="C145" s="270">
        <v>2093500</v>
      </c>
      <c r="D145" s="283">
        <v>2093500</v>
      </c>
    </row>
    <row r="146" spans="1:4" x14ac:dyDescent="0.25">
      <c r="A146" s="282" t="s">
        <v>137</v>
      </c>
      <c r="B146" s="269" t="s">
        <v>3433</v>
      </c>
      <c r="C146" s="270">
        <v>13180500</v>
      </c>
      <c r="D146" s="283">
        <v>13180500</v>
      </c>
    </row>
    <row r="147" spans="1:4" x14ac:dyDescent="0.25">
      <c r="A147" s="291" t="s">
        <v>797</v>
      </c>
      <c r="B147" s="274" t="s">
        <v>3433</v>
      </c>
      <c r="C147" s="275">
        <v>440000</v>
      </c>
      <c r="D147" s="292">
        <v>440000</v>
      </c>
    </row>
    <row r="148" spans="1:4" x14ac:dyDescent="0.25">
      <c r="A148" s="287"/>
      <c r="B148" s="271"/>
      <c r="C148" s="271"/>
      <c r="D148" s="288"/>
    </row>
    <row r="149" spans="1:4" x14ac:dyDescent="0.25">
      <c r="A149" s="289" t="s">
        <v>452</v>
      </c>
      <c r="B149" s="272" t="s">
        <v>3444</v>
      </c>
      <c r="C149" s="273">
        <v>50900</v>
      </c>
      <c r="D149" s="290">
        <v>50900</v>
      </c>
    </row>
    <row r="150" spans="1:4" x14ac:dyDescent="0.25">
      <c r="A150" s="282" t="s">
        <v>433</v>
      </c>
      <c r="B150" s="269" t="s">
        <v>434</v>
      </c>
      <c r="C150" s="270">
        <v>61100</v>
      </c>
      <c r="D150" s="283">
        <v>61100</v>
      </c>
    </row>
    <row r="151" spans="1:4" x14ac:dyDescent="0.25">
      <c r="A151" s="286" t="s">
        <v>433</v>
      </c>
      <c r="B151" s="269" t="s">
        <v>806</v>
      </c>
      <c r="C151" s="270">
        <v>86200</v>
      </c>
      <c r="D151" s="283">
        <v>86200</v>
      </c>
    </row>
    <row r="152" spans="1:4" x14ac:dyDescent="0.25">
      <c r="A152" s="282" t="s">
        <v>418</v>
      </c>
      <c r="B152" s="269" t="s">
        <v>419</v>
      </c>
      <c r="C152" s="270">
        <v>11100</v>
      </c>
      <c r="D152" s="283">
        <v>11100</v>
      </c>
    </row>
    <row r="153" spans="1:4" x14ac:dyDescent="0.25">
      <c r="A153" s="282" t="s">
        <v>455</v>
      </c>
      <c r="B153" s="269" t="s">
        <v>800</v>
      </c>
      <c r="C153" s="270">
        <v>97300</v>
      </c>
      <c r="D153" s="283">
        <v>97300</v>
      </c>
    </row>
    <row r="154" spans="1:4" x14ac:dyDescent="0.25">
      <c r="A154" s="282" t="s">
        <v>421</v>
      </c>
      <c r="B154" s="269" t="s">
        <v>422</v>
      </c>
      <c r="C154" s="270">
        <v>22000</v>
      </c>
      <c r="D154" s="283">
        <v>22000</v>
      </c>
    </row>
    <row r="155" spans="1:4" x14ac:dyDescent="0.25">
      <c r="A155" s="282" t="s">
        <v>807</v>
      </c>
      <c r="B155" s="269" t="s">
        <v>3445</v>
      </c>
      <c r="C155" s="270">
        <v>44600</v>
      </c>
      <c r="D155" s="283">
        <v>44600</v>
      </c>
    </row>
    <row r="156" spans="1:4" x14ac:dyDescent="0.25">
      <c r="A156" s="282" t="s">
        <v>807</v>
      </c>
      <c r="B156" s="269" t="s">
        <v>808</v>
      </c>
      <c r="C156" s="270">
        <v>33500</v>
      </c>
      <c r="D156" s="283">
        <v>33500</v>
      </c>
    </row>
    <row r="157" spans="1:4" x14ac:dyDescent="0.25">
      <c r="A157" s="282" t="s">
        <v>3446</v>
      </c>
      <c r="B157" s="269" t="s">
        <v>441</v>
      </c>
      <c r="C157" s="270">
        <v>110400</v>
      </c>
      <c r="D157" s="283">
        <v>110400</v>
      </c>
    </row>
    <row r="158" spans="1:4" x14ac:dyDescent="0.25">
      <c r="A158" s="286" t="s">
        <v>436</v>
      </c>
      <c r="B158" s="269" t="s">
        <v>3447</v>
      </c>
      <c r="C158" s="270">
        <v>73800</v>
      </c>
      <c r="D158" s="283">
        <v>73800</v>
      </c>
    </row>
    <row r="159" spans="1:4" x14ac:dyDescent="0.25">
      <c r="A159" s="282" t="s">
        <v>430</v>
      </c>
      <c r="B159" s="269" t="s">
        <v>431</v>
      </c>
      <c r="C159" s="270">
        <v>110600</v>
      </c>
      <c r="D159" s="283">
        <v>110600</v>
      </c>
    </row>
    <row r="160" spans="1:4" x14ac:dyDescent="0.25">
      <c r="A160" s="282" t="s">
        <v>456</v>
      </c>
      <c r="B160" s="269" t="s">
        <v>457</v>
      </c>
      <c r="C160" s="270">
        <v>75800</v>
      </c>
      <c r="D160" s="283">
        <v>75800</v>
      </c>
    </row>
    <row r="161" spans="1:4" x14ac:dyDescent="0.25">
      <c r="A161" s="282" t="s">
        <v>3448</v>
      </c>
      <c r="B161" s="269" t="s">
        <v>429</v>
      </c>
      <c r="C161" s="270">
        <v>111400</v>
      </c>
      <c r="D161" s="283">
        <v>111400</v>
      </c>
    </row>
    <row r="162" spans="1:4" x14ac:dyDescent="0.25">
      <c r="A162" s="282" t="s">
        <v>3449</v>
      </c>
      <c r="B162" s="269" t="s">
        <v>3450</v>
      </c>
      <c r="C162" s="270">
        <v>115700</v>
      </c>
      <c r="D162" s="283">
        <v>115700</v>
      </c>
    </row>
    <row r="163" spans="1:4" x14ac:dyDescent="0.25">
      <c r="A163" s="282" t="s">
        <v>802</v>
      </c>
      <c r="B163" s="269" t="s">
        <v>803</v>
      </c>
      <c r="C163" s="270">
        <v>120400</v>
      </c>
      <c r="D163" s="283">
        <v>120400</v>
      </c>
    </row>
    <row r="164" spans="1:4" x14ac:dyDescent="0.25">
      <c r="A164" s="282" t="s">
        <v>3451</v>
      </c>
      <c r="B164" s="269" t="s">
        <v>3452</v>
      </c>
      <c r="C164" s="270">
        <v>36500</v>
      </c>
      <c r="D164" s="283">
        <v>36500</v>
      </c>
    </row>
    <row r="165" spans="1:4" x14ac:dyDescent="0.25">
      <c r="A165" s="286" t="s">
        <v>3453</v>
      </c>
      <c r="B165" s="269" t="s">
        <v>3454</v>
      </c>
      <c r="C165" s="270">
        <v>121000</v>
      </c>
      <c r="D165" s="283">
        <v>121000</v>
      </c>
    </row>
    <row r="166" spans="1:4" x14ac:dyDescent="0.25">
      <c r="A166" s="282" t="s">
        <v>3455</v>
      </c>
      <c r="B166" s="269" t="s">
        <v>432</v>
      </c>
      <c r="C166" s="270">
        <v>30400</v>
      </c>
      <c r="D166" s="283">
        <v>30400</v>
      </c>
    </row>
    <row r="167" spans="1:4" x14ac:dyDescent="0.25">
      <c r="A167" s="282" t="s">
        <v>3456</v>
      </c>
      <c r="B167" s="269" t="s">
        <v>3457</v>
      </c>
      <c r="C167" s="270">
        <v>83000</v>
      </c>
      <c r="D167" s="283">
        <v>83000</v>
      </c>
    </row>
    <row r="168" spans="1:4" x14ac:dyDescent="0.25">
      <c r="A168" s="282" t="s">
        <v>3458</v>
      </c>
      <c r="B168" s="269" t="s">
        <v>3459</v>
      </c>
      <c r="C168" s="270">
        <v>23000</v>
      </c>
      <c r="D168" s="283">
        <v>23000</v>
      </c>
    </row>
    <row r="169" spans="1:4" x14ac:dyDescent="0.25">
      <c r="A169" s="282" t="s">
        <v>453</v>
      </c>
      <c r="B169" s="269" t="s">
        <v>454</v>
      </c>
      <c r="C169" s="270">
        <v>101800</v>
      </c>
      <c r="D169" s="283">
        <v>101800</v>
      </c>
    </row>
    <row r="170" spans="1:4" x14ac:dyDescent="0.25">
      <c r="A170" s="282" t="s">
        <v>453</v>
      </c>
      <c r="B170" s="269" t="s">
        <v>799</v>
      </c>
      <c r="C170" s="270">
        <v>103500</v>
      </c>
      <c r="D170" s="283">
        <v>103500</v>
      </c>
    </row>
    <row r="171" spans="1:4" x14ac:dyDescent="0.25">
      <c r="A171" s="282" t="s">
        <v>453</v>
      </c>
      <c r="B171" s="269" t="s">
        <v>3460</v>
      </c>
      <c r="C171" s="270">
        <v>16200</v>
      </c>
      <c r="D171" s="283">
        <v>16200</v>
      </c>
    </row>
    <row r="172" spans="1:4" x14ac:dyDescent="0.25">
      <c r="A172" s="286" t="s">
        <v>453</v>
      </c>
      <c r="B172" s="269" t="s">
        <v>3461</v>
      </c>
      <c r="C172" s="270">
        <v>16800</v>
      </c>
      <c r="D172" s="283">
        <v>16800</v>
      </c>
    </row>
    <row r="173" spans="1:4" x14ac:dyDescent="0.25">
      <c r="A173" s="282" t="s">
        <v>435</v>
      </c>
      <c r="B173" s="269" t="s">
        <v>3462</v>
      </c>
      <c r="C173" s="270">
        <v>39800</v>
      </c>
      <c r="D173" s="283">
        <v>39800</v>
      </c>
    </row>
    <row r="174" spans="1:4" x14ac:dyDescent="0.25">
      <c r="A174" s="282" t="s">
        <v>137</v>
      </c>
      <c r="B174" s="269" t="s">
        <v>420</v>
      </c>
      <c r="C174" s="270">
        <v>22600</v>
      </c>
      <c r="D174" s="283">
        <v>22600</v>
      </c>
    </row>
    <row r="175" spans="1:4" x14ac:dyDescent="0.25">
      <c r="A175" s="282" t="s">
        <v>3463</v>
      </c>
      <c r="B175" s="269" t="s">
        <v>3464</v>
      </c>
      <c r="C175" s="270">
        <v>30000</v>
      </c>
      <c r="D175" s="283">
        <v>30000</v>
      </c>
    </row>
    <row r="176" spans="1:4" x14ac:dyDescent="0.25">
      <c r="A176" s="282" t="s">
        <v>425</v>
      </c>
      <c r="B176" s="269" t="s">
        <v>426</v>
      </c>
      <c r="C176" s="270">
        <v>49700</v>
      </c>
      <c r="D176" s="283">
        <v>49700</v>
      </c>
    </row>
    <row r="177" spans="1:4" x14ac:dyDescent="0.25">
      <c r="A177" s="282" t="s">
        <v>425</v>
      </c>
      <c r="B177" s="269" t="s">
        <v>3465</v>
      </c>
      <c r="C177" s="270">
        <v>48700</v>
      </c>
      <c r="D177" s="283">
        <v>48700</v>
      </c>
    </row>
    <row r="178" spans="1:4" x14ac:dyDescent="0.25">
      <c r="A178" s="282" t="s">
        <v>423</v>
      </c>
      <c r="B178" s="269" t="s">
        <v>424</v>
      </c>
      <c r="C178" s="270">
        <v>36100</v>
      </c>
      <c r="D178" s="283">
        <v>36100</v>
      </c>
    </row>
    <row r="179" spans="1:4" x14ac:dyDescent="0.25">
      <c r="A179" s="286" t="s">
        <v>423</v>
      </c>
      <c r="B179" s="269" t="s">
        <v>428</v>
      </c>
      <c r="C179" s="270">
        <v>182500</v>
      </c>
      <c r="D179" s="283">
        <v>182500</v>
      </c>
    </row>
    <row r="180" spans="1:4" x14ac:dyDescent="0.25">
      <c r="A180" s="282" t="s">
        <v>446</v>
      </c>
      <c r="B180" s="269" t="s">
        <v>798</v>
      </c>
      <c r="C180" s="270">
        <v>22000</v>
      </c>
      <c r="D180" s="283">
        <v>22000</v>
      </c>
    </row>
    <row r="181" spans="1:4" x14ac:dyDescent="0.25">
      <c r="A181" s="282" t="s">
        <v>446</v>
      </c>
      <c r="B181" s="269" t="s">
        <v>447</v>
      </c>
      <c r="C181" s="270">
        <v>49700</v>
      </c>
      <c r="D181" s="283">
        <v>49700</v>
      </c>
    </row>
    <row r="182" spans="1:4" x14ac:dyDescent="0.25">
      <c r="A182" s="282" t="s">
        <v>439</v>
      </c>
      <c r="B182" s="269" t="s">
        <v>440</v>
      </c>
      <c r="C182" s="270">
        <v>61000</v>
      </c>
      <c r="D182" s="283">
        <v>61000</v>
      </c>
    </row>
    <row r="183" spans="1:4" x14ac:dyDescent="0.25">
      <c r="A183" s="282" t="s">
        <v>61</v>
      </c>
      <c r="B183" s="269" t="s">
        <v>3466</v>
      </c>
      <c r="C183" s="270">
        <v>124500</v>
      </c>
      <c r="D183" s="283">
        <v>124500</v>
      </c>
    </row>
    <row r="184" spans="1:4" x14ac:dyDescent="0.25">
      <c r="A184" s="282" t="s">
        <v>3467</v>
      </c>
      <c r="B184" s="269" t="s">
        <v>805</v>
      </c>
      <c r="C184" s="270">
        <v>51000</v>
      </c>
      <c r="D184" s="283">
        <v>51000</v>
      </c>
    </row>
    <row r="185" spans="1:4" x14ac:dyDescent="0.25">
      <c r="A185" s="282" t="s">
        <v>3468</v>
      </c>
      <c r="B185" s="269" t="s">
        <v>451</v>
      </c>
      <c r="C185" s="270">
        <v>49900</v>
      </c>
      <c r="D185" s="283">
        <v>49900</v>
      </c>
    </row>
    <row r="186" spans="1:4" x14ac:dyDescent="0.25">
      <c r="A186" s="286" t="s">
        <v>442</v>
      </c>
      <c r="B186" s="269" t="s">
        <v>443</v>
      </c>
      <c r="C186" s="270">
        <v>117700</v>
      </c>
      <c r="D186" s="283">
        <v>117700</v>
      </c>
    </row>
    <row r="187" spans="1:4" x14ac:dyDescent="0.25">
      <c r="A187" s="282" t="s">
        <v>3469</v>
      </c>
      <c r="B187" s="269" t="s">
        <v>3470</v>
      </c>
      <c r="C187" s="270">
        <v>30500</v>
      </c>
      <c r="D187" s="283">
        <v>30500</v>
      </c>
    </row>
    <row r="188" spans="1:4" x14ac:dyDescent="0.25">
      <c r="A188" s="282" t="s">
        <v>3471</v>
      </c>
      <c r="B188" s="269" t="s">
        <v>804</v>
      </c>
      <c r="C188" s="270">
        <v>3630</v>
      </c>
      <c r="D188" s="283">
        <v>3630</v>
      </c>
    </row>
    <row r="189" spans="1:4" x14ac:dyDescent="0.25">
      <c r="A189" s="282" t="s">
        <v>460</v>
      </c>
      <c r="B189" s="269" t="s">
        <v>461</v>
      </c>
      <c r="C189" s="270">
        <v>40900</v>
      </c>
      <c r="D189" s="283">
        <v>40900</v>
      </c>
    </row>
    <row r="190" spans="1:4" x14ac:dyDescent="0.25">
      <c r="A190" s="282" t="s">
        <v>444</v>
      </c>
      <c r="B190" s="269" t="s">
        <v>445</v>
      </c>
      <c r="C190" s="270">
        <v>105444</v>
      </c>
      <c r="D190" s="283">
        <v>105444</v>
      </c>
    </row>
    <row r="191" spans="1:4" x14ac:dyDescent="0.25">
      <c r="A191" s="282" t="s">
        <v>449</v>
      </c>
      <c r="B191" s="269" t="s">
        <v>450</v>
      </c>
      <c r="C191" s="270">
        <v>50900</v>
      </c>
      <c r="D191" s="283">
        <v>50900</v>
      </c>
    </row>
    <row r="192" spans="1:4" x14ac:dyDescent="0.25">
      <c r="A192" s="282" t="s">
        <v>3472</v>
      </c>
      <c r="B192" s="269" t="s">
        <v>3473</v>
      </c>
      <c r="C192" s="270">
        <v>45900</v>
      </c>
      <c r="D192" s="283">
        <v>45900</v>
      </c>
    </row>
    <row r="193" spans="1:4" x14ac:dyDescent="0.25">
      <c r="A193" s="286" t="s">
        <v>437</v>
      </c>
      <c r="B193" s="269" t="s">
        <v>438</v>
      </c>
      <c r="C193" s="270">
        <v>29000</v>
      </c>
      <c r="D193" s="283">
        <v>29000</v>
      </c>
    </row>
    <row r="194" spans="1:4" x14ac:dyDescent="0.25">
      <c r="A194" s="282" t="s">
        <v>458</v>
      </c>
      <c r="B194" s="269" t="s">
        <v>809</v>
      </c>
      <c r="C194" s="270">
        <v>14600</v>
      </c>
      <c r="D194" s="283">
        <v>14600</v>
      </c>
    </row>
    <row r="195" spans="1:4" x14ac:dyDescent="0.25">
      <c r="A195" s="282" t="s">
        <v>458</v>
      </c>
      <c r="B195" s="269" t="s">
        <v>459</v>
      </c>
      <c r="C195" s="270">
        <v>13100</v>
      </c>
      <c r="D195" s="283">
        <v>13100</v>
      </c>
    </row>
    <row r="196" spans="1:4" x14ac:dyDescent="0.25">
      <c r="A196" s="282" t="s">
        <v>458</v>
      </c>
      <c r="B196" s="269" t="s">
        <v>810</v>
      </c>
      <c r="C196" s="270">
        <v>10200</v>
      </c>
      <c r="D196" s="283">
        <v>10200</v>
      </c>
    </row>
    <row r="197" spans="1:4" x14ac:dyDescent="0.25">
      <c r="A197" s="282" t="s">
        <v>478</v>
      </c>
      <c r="B197" s="269" t="s">
        <v>801</v>
      </c>
      <c r="C197" s="270">
        <v>26400</v>
      </c>
      <c r="D197" s="283">
        <v>26400</v>
      </c>
    </row>
    <row r="198" spans="1:4" ht="15.75" thickBot="1" x14ac:dyDescent="0.3">
      <c r="A198" s="293" t="s">
        <v>795</v>
      </c>
      <c r="B198" s="294" t="s">
        <v>448</v>
      </c>
      <c r="C198" s="295">
        <v>23000</v>
      </c>
      <c r="D198" s="296">
        <v>23000</v>
      </c>
    </row>
    <row r="199" spans="1:4" x14ac:dyDescent="0.25">
      <c r="D199" s="27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95" firstPageNumber="50" orientation="portrait" useFirstPageNumber="1" r:id="rId1"/>
  <headerFooter>
    <oddFooter>&amp;CStránka &amp;P&amp;RTab. č.10 Krajské dotační programy - kap. 28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AF18A-CBC9-43C5-840A-50D5CF519433}">
  <dimension ref="A1:G49"/>
  <sheetViews>
    <sheetView zoomScaleNormal="100" workbookViewId="0">
      <selection activeCell="L18" sqref="L18"/>
    </sheetView>
  </sheetViews>
  <sheetFormatPr defaultRowHeight="15" x14ac:dyDescent="0.25"/>
  <cols>
    <col min="1" max="1" width="11.7109375" style="21" customWidth="1"/>
    <col min="2" max="2" width="24.5703125" style="21" customWidth="1"/>
    <col min="3" max="3" width="24.28515625" style="21" customWidth="1"/>
    <col min="4" max="4" width="14.28515625" style="85" customWidth="1"/>
    <col min="5" max="5" width="14.28515625" style="86" customWidth="1"/>
    <col min="7" max="7" width="12.7109375" bestFit="1" customWidth="1"/>
    <col min="257" max="257" width="11.7109375" customWidth="1"/>
    <col min="258" max="258" width="24.5703125" customWidth="1"/>
    <col min="259" max="259" width="24.28515625" customWidth="1"/>
    <col min="260" max="261" width="14.28515625" customWidth="1"/>
    <col min="263" max="263" width="12.7109375" bestFit="1" customWidth="1"/>
    <col min="513" max="513" width="11.7109375" customWidth="1"/>
    <col min="514" max="514" width="24.5703125" customWidth="1"/>
    <col min="515" max="515" width="24.28515625" customWidth="1"/>
    <col min="516" max="517" width="14.28515625" customWidth="1"/>
    <col min="519" max="519" width="12.7109375" bestFit="1" customWidth="1"/>
    <col min="769" max="769" width="11.7109375" customWidth="1"/>
    <col min="770" max="770" width="24.5703125" customWidth="1"/>
    <col min="771" max="771" width="24.28515625" customWidth="1"/>
    <col min="772" max="773" width="14.28515625" customWidth="1"/>
    <col min="775" max="775" width="12.7109375" bestFit="1" customWidth="1"/>
    <col min="1025" max="1025" width="11.7109375" customWidth="1"/>
    <col min="1026" max="1026" width="24.5703125" customWidth="1"/>
    <col min="1027" max="1027" width="24.28515625" customWidth="1"/>
    <col min="1028" max="1029" width="14.28515625" customWidth="1"/>
    <col min="1031" max="1031" width="12.7109375" bestFit="1" customWidth="1"/>
    <col min="1281" max="1281" width="11.7109375" customWidth="1"/>
    <col min="1282" max="1282" width="24.5703125" customWidth="1"/>
    <col min="1283" max="1283" width="24.28515625" customWidth="1"/>
    <col min="1284" max="1285" width="14.28515625" customWidth="1"/>
    <col min="1287" max="1287" width="12.7109375" bestFit="1" customWidth="1"/>
    <col min="1537" max="1537" width="11.7109375" customWidth="1"/>
    <col min="1538" max="1538" width="24.5703125" customWidth="1"/>
    <col min="1539" max="1539" width="24.28515625" customWidth="1"/>
    <col min="1540" max="1541" width="14.28515625" customWidth="1"/>
    <col min="1543" max="1543" width="12.7109375" bestFit="1" customWidth="1"/>
    <col min="1793" max="1793" width="11.7109375" customWidth="1"/>
    <col min="1794" max="1794" width="24.5703125" customWidth="1"/>
    <col min="1795" max="1795" width="24.28515625" customWidth="1"/>
    <col min="1796" max="1797" width="14.28515625" customWidth="1"/>
    <col min="1799" max="1799" width="12.7109375" bestFit="1" customWidth="1"/>
    <col min="2049" max="2049" width="11.7109375" customWidth="1"/>
    <col min="2050" max="2050" width="24.5703125" customWidth="1"/>
    <col min="2051" max="2051" width="24.28515625" customWidth="1"/>
    <col min="2052" max="2053" width="14.28515625" customWidth="1"/>
    <col min="2055" max="2055" width="12.7109375" bestFit="1" customWidth="1"/>
    <col min="2305" max="2305" width="11.7109375" customWidth="1"/>
    <col min="2306" max="2306" width="24.5703125" customWidth="1"/>
    <col min="2307" max="2307" width="24.28515625" customWidth="1"/>
    <col min="2308" max="2309" width="14.28515625" customWidth="1"/>
    <col min="2311" max="2311" width="12.7109375" bestFit="1" customWidth="1"/>
    <col min="2561" max="2561" width="11.7109375" customWidth="1"/>
    <col min="2562" max="2562" width="24.5703125" customWidth="1"/>
    <col min="2563" max="2563" width="24.28515625" customWidth="1"/>
    <col min="2564" max="2565" width="14.28515625" customWidth="1"/>
    <col min="2567" max="2567" width="12.7109375" bestFit="1" customWidth="1"/>
    <col min="2817" max="2817" width="11.7109375" customWidth="1"/>
    <col min="2818" max="2818" width="24.5703125" customWidth="1"/>
    <col min="2819" max="2819" width="24.28515625" customWidth="1"/>
    <col min="2820" max="2821" width="14.28515625" customWidth="1"/>
    <col min="2823" max="2823" width="12.7109375" bestFit="1" customWidth="1"/>
    <col min="3073" max="3073" width="11.7109375" customWidth="1"/>
    <col min="3074" max="3074" width="24.5703125" customWidth="1"/>
    <col min="3075" max="3075" width="24.28515625" customWidth="1"/>
    <col min="3076" max="3077" width="14.28515625" customWidth="1"/>
    <col min="3079" max="3079" width="12.7109375" bestFit="1" customWidth="1"/>
    <col min="3329" max="3329" width="11.7109375" customWidth="1"/>
    <col min="3330" max="3330" width="24.5703125" customWidth="1"/>
    <col min="3331" max="3331" width="24.28515625" customWidth="1"/>
    <col min="3332" max="3333" width="14.28515625" customWidth="1"/>
    <col min="3335" max="3335" width="12.7109375" bestFit="1" customWidth="1"/>
    <col min="3585" max="3585" width="11.7109375" customWidth="1"/>
    <col min="3586" max="3586" width="24.5703125" customWidth="1"/>
    <col min="3587" max="3587" width="24.28515625" customWidth="1"/>
    <col min="3588" max="3589" width="14.28515625" customWidth="1"/>
    <col min="3591" max="3591" width="12.7109375" bestFit="1" customWidth="1"/>
    <col min="3841" max="3841" width="11.7109375" customWidth="1"/>
    <col min="3842" max="3842" width="24.5703125" customWidth="1"/>
    <col min="3843" max="3843" width="24.28515625" customWidth="1"/>
    <col min="3844" max="3845" width="14.28515625" customWidth="1"/>
    <col min="3847" max="3847" width="12.7109375" bestFit="1" customWidth="1"/>
    <col min="4097" max="4097" width="11.7109375" customWidth="1"/>
    <col min="4098" max="4098" width="24.5703125" customWidth="1"/>
    <col min="4099" max="4099" width="24.28515625" customWidth="1"/>
    <col min="4100" max="4101" width="14.28515625" customWidth="1"/>
    <col min="4103" max="4103" width="12.7109375" bestFit="1" customWidth="1"/>
    <col min="4353" max="4353" width="11.7109375" customWidth="1"/>
    <col min="4354" max="4354" width="24.5703125" customWidth="1"/>
    <col min="4355" max="4355" width="24.28515625" customWidth="1"/>
    <col min="4356" max="4357" width="14.28515625" customWidth="1"/>
    <col min="4359" max="4359" width="12.7109375" bestFit="1" customWidth="1"/>
    <col min="4609" max="4609" width="11.7109375" customWidth="1"/>
    <col min="4610" max="4610" width="24.5703125" customWidth="1"/>
    <col min="4611" max="4611" width="24.28515625" customWidth="1"/>
    <col min="4612" max="4613" width="14.28515625" customWidth="1"/>
    <col min="4615" max="4615" width="12.7109375" bestFit="1" customWidth="1"/>
    <col min="4865" max="4865" width="11.7109375" customWidth="1"/>
    <col min="4866" max="4866" width="24.5703125" customWidth="1"/>
    <col min="4867" max="4867" width="24.28515625" customWidth="1"/>
    <col min="4868" max="4869" width="14.28515625" customWidth="1"/>
    <col min="4871" max="4871" width="12.7109375" bestFit="1" customWidth="1"/>
    <col min="5121" max="5121" width="11.7109375" customWidth="1"/>
    <col min="5122" max="5122" width="24.5703125" customWidth="1"/>
    <col min="5123" max="5123" width="24.28515625" customWidth="1"/>
    <col min="5124" max="5125" width="14.28515625" customWidth="1"/>
    <col min="5127" max="5127" width="12.7109375" bestFit="1" customWidth="1"/>
    <col min="5377" max="5377" width="11.7109375" customWidth="1"/>
    <col min="5378" max="5378" width="24.5703125" customWidth="1"/>
    <col min="5379" max="5379" width="24.28515625" customWidth="1"/>
    <col min="5380" max="5381" width="14.28515625" customWidth="1"/>
    <col min="5383" max="5383" width="12.7109375" bestFit="1" customWidth="1"/>
    <col min="5633" max="5633" width="11.7109375" customWidth="1"/>
    <col min="5634" max="5634" width="24.5703125" customWidth="1"/>
    <col min="5635" max="5635" width="24.28515625" customWidth="1"/>
    <col min="5636" max="5637" width="14.28515625" customWidth="1"/>
    <col min="5639" max="5639" width="12.7109375" bestFit="1" customWidth="1"/>
    <col min="5889" max="5889" width="11.7109375" customWidth="1"/>
    <col min="5890" max="5890" width="24.5703125" customWidth="1"/>
    <col min="5891" max="5891" width="24.28515625" customWidth="1"/>
    <col min="5892" max="5893" width="14.28515625" customWidth="1"/>
    <col min="5895" max="5895" width="12.7109375" bestFit="1" customWidth="1"/>
    <col min="6145" max="6145" width="11.7109375" customWidth="1"/>
    <col min="6146" max="6146" width="24.5703125" customWidth="1"/>
    <col min="6147" max="6147" width="24.28515625" customWidth="1"/>
    <col min="6148" max="6149" width="14.28515625" customWidth="1"/>
    <col min="6151" max="6151" width="12.7109375" bestFit="1" customWidth="1"/>
    <col min="6401" max="6401" width="11.7109375" customWidth="1"/>
    <col min="6402" max="6402" width="24.5703125" customWidth="1"/>
    <col min="6403" max="6403" width="24.28515625" customWidth="1"/>
    <col min="6404" max="6405" width="14.28515625" customWidth="1"/>
    <col min="6407" max="6407" width="12.7109375" bestFit="1" customWidth="1"/>
    <col min="6657" max="6657" width="11.7109375" customWidth="1"/>
    <col min="6658" max="6658" width="24.5703125" customWidth="1"/>
    <col min="6659" max="6659" width="24.28515625" customWidth="1"/>
    <col min="6660" max="6661" width="14.28515625" customWidth="1"/>
    <col min="6663" max="6663" width="12.7109375" bestFit="1" customWidth="1"/>
    <col min="6913" max="6913" width="11.7109375" customWidth="1"/>
    <col min="6914" max="6914" width="24.5703125" customWidth="1"/>
    <col min="6915" max="6915" width="24.28515625" customWidth="1"/>
    <col min="6916" max="6917" width="14.28515625" customWidth="1"/>
    <col min="6919" max="6919" width="12.7109375" bestFit="1" customWidth="1"/>
    <col min="7169" max="7169" width="11.7109375" customWidth="1"/>
    <col min="7170" max="7170" width="24.5703125" customWidth="1"/>
    <col min="7171" max="7171" width="24.28515625" customWidth="1"/>
    <col min="7172" max="7173" width="14.28515625" customWidth="1"/>
    <col min="7175" max="7175" width="12.7109375" bestFit="1" customWidth="1"/>
    <col min="7425" max="7425" width="11.7109375" customWidth="1"/>
    <col min="7426" max="7426" width="24.5703125" customWidth="1"/>
    <col min="7427" max="7427" width="24.28515625" customWidth="1"/>
    <col min="7428" max="7429" width="14.28515625" customWidth="1"/>
    <col min="7431" max="7431" width="12.7109375" bestFit="1" customWidth="1"/>
    <col min="7681" max="7681" width="11.7109375" customWidth="1"/>
    <col min="7682" max="7682" width="24.5703125" customWidth="1"/>
    <col min="7683" max="7683" width="24.28515625" customWidth="1"/>
    <col min="7684" max="7685" width="14.28515625" customWidth="1"/>
    <col min="7687" max="7687" width="12.7109375" bestFit="1" customWidth="1"/>
    <col min="7937" max="7937" width="11.7109375" customWidth="1"/>
    <col min="7938" max="7938" width="24.5703125" customWidth="1"/>
    <col min="7939" max="7939" width="24.28515625" customWidth="1"/>
    <col min="7940" max="7941" width="14.28515625" customWidth="1"/>
    <col min="7943" max="7943" width="12.7109375" bestFit="1" customWidth="1"/>
    <col min="8193" max="8193" width="11.7109375" customWidth="1"/>
    <col min="8194" max="8194" width="24.5703125" customWidth="1"/>
    <col min="8195" max="8195" width="24.28515625" customWidth="1"/>
    <col min="8196" max="8197" width="14.28515625" customWidth="1"/>
    <col min="8199" max="8199" width="12.7109375" bestFit="1" customWidth="1"/>
    <col min="8449" max="8449" width="11.7109375" customWidth="1"/>
    <col min="8450" max="8450" width="24.5703125" customWidth="1"/>
    <col min="8451" max="8451" width="24.28515625" customWidth="1"/>
    <col min="8452" max="8453" width="14.28515625" customWidth="1"/>
    <col min="8455" max="8455" width="12.7109375" bestFit="1" customWidth="1"/>
    <col min="8705" max="8705" width="11.7109375" customWidth="1"/>
    <col min="8706" max="8706" width="24.5703125" customWidth="1"/>
    <col min="8707" max="8707" width="24.28515625" customWidth="1"/>
    <col min="8708" max="8709" width="14.28515625" customWidth="1"/>
    <col min="8711" max="8711" width="12.7109375" bestFit="1" customWidth="1"/>
    <col min="8961" max="8961" width="11.7109375" customWidth="1"/>
    <col min="8962" max="8962" width="24.5703125" customWidth="1"/>
    <col min="8963" max="8963" width="24.28515625" customWidth="1"/>
    <col min="8964" max="8965" width="14.28515625" customWidth="1"/>
    <col min="8967" max="8967" width="12.7109375" bestFit="1" customWidth="1"/>
    <col min="9217" max="9217" width="11.7109375" customWidth="1"/>
    <col min="9218" max="9218" width="24.5703125" customWidth="1"/>
    <col min="9219" max="9219" width="24.28515625" customWidth="1"/>
    <col min="9220" max="9221" width="14.28515625" customWidth="1"/>
    <col min="9223" max="9223" width="12.7109375" bestFit="1" customWidth="1"/>
    <col min="9473" max="9473" width="11.7109375" customWidth="1"/>
    <col min="9474" max="9474" width="24.5703125" customWidth="1"/>
    <col min="9475" max="9475" width="24.28515625" customWidth="1"/>
    <col min="9476" max="9477" width="14.28515625" customWidth="1"/>
    <col min="9479" max="9479" width="12.7109375" bestFit="1" customWidth="1"/>
    <col min="9729" max="9729" width="11.7109375" customWidth="1"/>
    <col min="9730" max="9730" width="24.5703125" customWidth="1"/>
    <col min="9731" max="9731" width="24.28515625" customWidth="1"/>
    <col min="9732" max="9733" width="14.28515625" customWidth="1"/>
    <col min="9735" max="9735" width="12.7109375" bestFit="1" customWidth="1"/>
    <col min="9985" max="9985" width="11.7109375" customWidth="1"/>
    <col min="9986" max="9986" width="24.5703125" customWidth="1"/>
    <col min="9987" max="9987" width="24.28515625" customWidth="1"/>
    <col min="9988" max="9989" width="14.28515625" customWidth="1"/>
    <col min="9991" max="9991" width="12.7109375" bestFit="1" customWidth="1"/>
    <col min="10241" max="10241" width="11.7109375" customWidth="1"/>
    <col min="10242" max="10242" width="24.5703125" customWidth="1"/>
    <col min="10243" max="10243" width="24.28515625" customWidth="1"/>
    <col min="10244" max="10245" width="14.28515625" customWidth="1"/>
    <col min="10247" max="10247" width="12.7109375" bestFit="1" customWidth="1"/>
    <col min="10497" max="10497" width="11.7109375" customWidth="1"/>
    <col min="10498" max="10498" width="24.5703125" customWidth="1"/>
    <col min="10499" max="10499" width="24.28515625" customWidth="1"/>
    <col min="10500" max="10501" width="14.28515625" customWidth="1"/>
    <col min="10503" max="10503" width="12.7109375" bestFit="1" customWidth="1"/>
    <col min="10753" max="10753" width="11.7109375" customWidth="1"/>
    <col min="10754" max="10754" width="24.5703125" customWidth="1"/>
    <col min="10755" max="10755" width="24.28515625" customWidth="1"/>
    <col min="10756" max="10757" width="14.28515625" customWidth="1"/>
    <col min="10759" max="10759" width="12.7109375" bestFit="1" customWidth="1"/>
    <col min="11009" max="11009" width="11.7109375" customWidth="1"/>
    <col min="11010" max="11010" width="24.5703125" customWidth="1"/>
    <col min="11011" max="11011" width="24.28515625" customWidth="1"/>
    <col min="11012" max="11013" width="14.28515625" customWidth="1"/>
    <col min="11015" max="11015" width="12.7109375" bestFit="1" customWidth="1"/>
    <col min="11265" max="11265" width="11.7109375" customWidth="1"/>
    <col min="11266" max="11266" width="24.5703125" customWidth="1"/>
    <col min="11267" max="11267" width="24.28515625" customWidth="1"/>
    <col min="11268" max="11269" width="14.28515625" customWidth="1"/>
    <col min="11271" max="11271" width="12.7109375" bestFit="1" customWidth="1"/>
    <col min="11521" max="11521" width="11.7109375" customWidth="1"/>
    <col min="11522" max="11522" width="24.5703125" customWidth="1"/>
    <col min="11523" max="11523" width="24.28515625" customWidth="1"/>
    <col min="11524" max="11525" width="14.28515625" customWidth="1"/>
    <col min="11527" max="11527" width="12.7109375" bestFit="1" customWidth="1"/>
    <col min="11777" max="11777" width="11.7109375" customWidth="1"/>
    <col min="11778" max="11778" width="24.5703125" customWidth="1"/>
    <col min="11779" max="11779" width="24.28515625" customWidth="1"/>
    <col min="11780" max="11781" width="14.28515625" customWidth="1"/>
    <col min="11783" max="11783" width="12.7109375" bestFit="1" customWidth="1"/>
    <col min="12033" max="12033" width="11.7109375" customWidth="1"/>
    <col min="12034" max="12034" width="24.5703125" customWidth="1"/>
    <col min="12035" max="12035" width="24.28515625" customWidth="1"/>
    <col min="12036" max="12037" width="14.28515625" customWidth="1"/>
    <col min="12039" max="12039" width="12.7109375" bestFit="1" customWidth="1"/>
    <col min="12289" max="12289" width="11.7109375" customWidth="1"/>
    <col min="12290" max="12290" width="24.5703125" customWidth="1"/>
    <col min="12291" max="12291" width="24.28515625" customWidth="1"/>
    <col min="12292" max="12293" width="14.28515625" customWidth="1"/>
    <col min="12295" max="12295" width="12.7109375" bestFit="1" customWidth="1"/>
    <col min="12545" max="12545" width="11.7109375" customWidth="1"/>
    <col min="12546" max="12546" width="24.5703125" customWidth="1"/>
    <col min="12547" max="12547" width="24.28515625" customWidth="1"/>
    <col min="12548" max="12549" width="14.28515625" customWidth="1"/>
    <col min="12551" max="12551" width="12.7109375" bestFit="1" customWidth="1"/>
    <col min="12801" max="12801" width="11.7109375" customWidth="1"/>
    <col min="12802" max="12802" width="24.5703125" customWidth="1"/>
    <col min="12803" max="12803" width="24.28515625" customWidth="1"/>
    <col min="12804" max="12805" width="14.28515625" customWidth="1"/>
    <col min="12807" max="12807" width="12.7109375" bestFit="1" customWidth="1"/>
    <col min="13057" max="13057" width="11.7109375" customWidth="1"/>
    <col min="13058" max="13058" width="24.5703125" customWidth="1"/>
    <col min="13059" max="13059" width="24.28515625" customWidth="1"/>
    <col min="13060" max="13061" width="14.28515625" customWidth="1"/>
    <col min="13063" max="13063" width="12.7109375" bestFit="1" customWidth="1"/>
    <col min="13313" max="13313" width="11.7109375" customWidth="1"/>
    <col min="13314" max="13314" width="24.5703125" customWidth="1"/>
    <col min="13315" max="13315" width="24.28515625" customWidth="1"/>
    <col min="13316" max="13317" width="14.28515625" customWidth="1"/>
    <col min="13319" max="13319" width="12.7109375" bestFit="1" customWidth="1"/>
    <col min="13569" max="13569" width="11.7109375" customWidth="1"/>
    <col min="13570" max="13570" width="24.5703125" customWidth="1"/>
    <col min="13571" max="13571" width="24.28515625" customWidth="1"/>
    <col min="13572" max="13573" width="14.28515625" customWidth="1"/>
    <col min="13575" max="13575" width="12.7109375" bestFit="1" customWidth="1"/>
    <col min="13825" max="13825" width="11.7109375" customWidth="1"/>
    <col min="13826" max="13826" width="24.5703125" customWidth="1"/>
    <col min="13827" max="13827" width="24.28515625" customWidth="1"/>
    <col min="13828" max="13829" width="14.28515625" customWidth="1"/>
    <col min="13831" max="13831" width="12.7109375" bestFit="1" customWidth="1"/>
    <col min="14081" max="14081" width="11.7109375" customWidth="1"/>
    <col min="14082" max="14082" width="24.5703125" customWidth="1"/>
    <col min="14083" max="14083" width="24.28515625" customWidth="1"/>
    <col min="14084" max="14085" width="14.28515625" customWidth="1"/>
    <col min="14087" max="14087" width="12.7109375" bestFit="1" customWidth="1"/>
    <col min="14337" max="14337" width="11.7109375" customWidth="1"/>
    <col min="14338" max="14338" width="24.5703125" customWidth="1"/>
    <col min="14339" max="14339" width="24.28515625" customWidth="1"/>
    <col min="14340" max="14341" width="14.28515625" customWidth="1"/>
    <col min="14343" max="14343" width="12.7109375" bestFit="1" customWidth="1"/>
    <col min="14593" max="14593" width="11.7109375" customWidth="1"/>
    <col min="14594" max="14594" width="24.5703125" customWidth="1"/>
    <col min="14595" max="14595" width="24.28515625" customWidth="1"/>
    <col min="14596" max="14597" width="14.28515625" customWidth="1"/>
    <col min="14599" max="14599" width="12.7109375" bestFit="1" customWidth="1"/>
    <col min="14849" max="14849" width="11.7109375" customWidth="1"/>
    <col min="14850" max="14850" width="24.5703125" customWidth="1"/>
    <col min="14851" max="14851" width="24.28515625" customWidth="1"/>
    <col min="14852" max="14853" width="14.28515625" customWidth="1"/>
    <col min="14855" max="14855" width="12.7109375" bestFit="1" customWidth="1"/>
    <col min="15105" max="15105" width="11.7109375" customWidth="1"/>
    <col min="15106" max="15106" width="24.5703125" customWidth="1"/>
    <col min="15107" max="15107" width="24.28515625" customWidth="1"/>
    <col min="15108" max="15109" width="14.28515625" customWidth="1"/>
    <col min="15111" max="15111" width="12.7109375" bestFit="1" customWidth="1"/>
    <col min="15361" max="15361" width="11.7109375" customWidth="1"/>
    <col min="15362" max="15362" width="24.5703125" customWidth="1"/>
    <col min="15363" max="15363" width="24.28515625" customWidth="1"/>
    <col min="15364" max="15365" width="14.28515625" customWidth="1"/>
    <col min="15367" max="15367" width="12.7109375" bestFit="1" customWidth="1"/>
    <col min="15617" max="15617" width="11.7109375" customWidth="1"/>
    <col min="15618" max="15618" width="24.5703125" customWidth="1"/>
    <col min="15619" max="15619" width="24.28515625" customWidth="1"/>
    <col min="15620" max="15621" width="14.28515625" customWidth="1"/>
    <col min="15623" max="15623" width="12.7109375" bestFit="1" customWidth="1"/>
    <col min="15873" max="15873" width="11.7109375" customWidth="1"/>
    <col min="15874" max="15874" width="24.5703125" customWidth="1"/>
    <col min="15875" max="15875" width="24.28515625" customWidth="1"/>
    <col min="15876" max="15877" width="14.28515625" customWidth="1"/>
    <col min="15879" max="15879" width="12.7109375" bestFit="1" customWidth="1"/>
    <col min="16129" max="16129" width="11.7109375" customWidth="1"/>
    <col min="16130" max="16130" width="24.5703125" customWidth="1"/>
    <col min="16131" max="16131" width="24.28515625" customWidth="1"/>
    <col min="16132" max="16133" width="14.28515625" customWidth="1"/>
    <col min="16135" max="16135" width="12.7109375" bestFit="1" customWidth="1"/>
  </cols>
  <sheetData>
    <row r="1" spans="1:7" s="71" customFormat="1" ht="33" customHeight="1" x14ac:dyDescent="0.25">
      <c r="A1" s="303" t="s">
        <v>814</v>
      </c>
      <c r="B1" s="303"/>
      <c r="C1" s="303"/>
      <c r="D1" s="69">
        <f>SUM(D8:D49)</f>
        <v>4734000</v>
      </c>
      <c r="E1" s="70">
        <f>SUM(E8:E49)</f>
        <v>4734000</v>
      </c>
    </row>
    <row r="2" spans="1:7" s="72" customFormat="1" ht="15.75" x14ac:dyDescent="0.25">
      <c r="A2" s="302" t="s">
        <v>815</v>
      </c>
      <c r="B2" s="302"/>
      <c r="C2" s="302"/>
      <c r="D2" s="302"/>
      <c r="E2" s="302"/>
    </row>
    <row r="3" spans="1:7" s="72" customFormat="1" ht="15.75" x14ac:dyDescent="0.25">
      <c r="A3" s="302" t="s">
        <v>816</v>
      </c>
      <c r="B3" s="302"/>
      <c r="C3" s="302"/>
      <c r="D3" s="302"/>
      <c r="E3" s="302"/>
    </row>
    <row r="4" spans="1:7" s="72" customFormat="1" ht="15.75" x14ac:dyDescent="0.25">
      <c r="A4" s="304" t="s">
        <v>817</v>
      </c>
      <c r="B4" s="304"/>
      <c r="C4" s="304"/>
      <c r="D4" s="304"/>
      <c r="E4" s="304"/>
    </row>
    <row r="5" spans="1:7" s="72" customFormat="1" ht="15.75" x14ac:dyDescent="0.25">
      <c r="A5" s="305" t="s">
        <v>818</v>
      </c>
      <c r="B5" s="305"/>
      <c r="C5" s="305"/>
      <c r="D5" s="305"/>
      <c r="E5" s="305"/>
    </row>
    <row r="6" spans="1:7" s="72" customFormat="1" ht="16.5" thickBot="1" x14ac:dyDescent="0.3">
      <c r="A6" s="302" t="s">
        <v>819</v>
      </c>
      <c r="B6" s="302"/>
      <c r="C6" s="302"/>
      <c r="D6" s="302"/>
      <c r="E6" s="302"/>
      <c r="G6" s="73"/>
    </row>
    <row r="7" spans="1:7" s="20" customFormat="1" ht="26.25" thickBot="1" x14ac:dyDescent="0.3">
      <c r="A7" s="246" t="s">
        <v>164</v>
      </c>
      <c r="B7" s="247" t="s">
        <v>1606</v>
      </c>
      <c r="C7" s="247" t="s">
        <v>39</v>
      </c>
      <c r="D7" s="267" t="s">
        <v>1607</v>
      </c>
      <c r="E7" s="268" t="s">
        <v>1608</v>
      </c>
    </row>
    <row r="8" spans="1:7" s="4" customFormat="1" ht="25.5" x14ac:dyDescent="0.2">
      <c r="A8" s="74" t="s">
        <v>823</v>
      </c>
      <c r="B8" s="75" t="s">
        <v>824</v>
      </c>
      <c r="C8" s="75" t="s">
        <v>825</v>
      </c>
      <c r="D8" s="76">
        <v>101000</v>
      </c>
      <c r="E8" s="191">
        <v>101000</v>
      </c>
    </row>
    <row r="9" spans="1:7" s="4" customFormat="1" ht="25.5" x14ac:dyDescent="0.2">
      <c r="A9" s="77" t="s">
        <v>826</v>
      </c>
      <c r="B9" s="78" t="s">
        <v>827</v>
      </c>
      <c r="C9" s="78" t="s">
        <v>828</v>
      </c>
      <c r="D9" s="79">
        <v>94000</v>
      </c>
      <c r="E9" s="192">
        <v>94000</v>
      </c>
    </row>
    <row r="10" spans="1:7" s="4" customFormat="1" ht="25.5" x14ac:dyDescent="0.2">
      <c r="A10" s="80" t="s">
        <v>829</v>
      </c>
      <c r="B10" s="78" t="s">
        <v>830</v>
      </c>
      <c r="C10" s="78" t="s">
        <v>831</v>
      </c>
      <c r="D10" s="79">
        <v>74000</v>
      </c>
      <c r="E10" s="192">
        <v>74000</v>
      </c>
    </row>
    <row r="11" spans="1:7" s="4" customFormat="1" ht="25.5" x14ac:dyDescent="0.2">
      <c r="A11" s="77" t="s">
        <v>832</v>
      </c>
      <c r="B11" s="78" t="s">
        <v>833</v>
      </c>
      <c r="C11" s="78" t="s">
        <v>834</v>
      </c>
      <c r="D11" s="79">
        <v>200000</v>
      </c>
      <c r="E11" s="192">
        <v>200000</v>
      </c>
    </row>
    <row r="12" spans="1:7" s="4" customFormat="1" ht="25.5" x14ac:dyDescent="0.2">
      <c r="A12" s="81" t="s">
        <v>835</v>
      </c>
      <c r="B12" s="82" t="s">
        <v>139</v>
      </c>
      <c r="C12" s="82" t="s">
        <v>836</v>
      </c>
      <c r="D12" s="79">
        <v>77000</v>
      </c>
      <c r="E12" s="192">
        <v>77000</v>
      </c>
    </row>
    <row r="13" spans="1:7" s="4" customFormat="1" ht="38.25" x14ac:dyDescent="0.2">
      <c r="A13" s="77" t="s">
        <v>837</v>
      </c>
      <c r="B13" s="78" t="s">
        <v>838</v>
      </c>
      <c r="C13" s="78" t="s">
        <v>839</v>
      </c>
      <c r="D13" s="79">
        <v>91000</v>
      </c>
      <c r="E13" s="192">
        <v>91000</v>
      </c>
    </row>
    <row r="14" spans="1:7" s="4" customFormat="1" ht="38.25" x14ac:dyDescent="0.2">
      <c r="A14" s="77" t="s">
        <v>840</v>
      </c>
      <c r="B14" s="78" t="s">
        <v>841</v>
      </c>
      <c r="C14" s="78" t="s">
        <v>842</v>
      </c>
      <c r="D14" s="79">
        <v>35000</v>
      </c>
      <c r="E14" s="192">
        <v>35000</v>
      </c>
    </row>
    <row r="15" spans="1:7" s="4" customFormat="1" ht="25.5" x14ac:dyDescent="0.2">
      <c r="A15" s="77" t="s">
        <v>843</v>
      </c>
      <c r="B15" s="78" t="s">
        <v>844</v>
      </c>
      <c r="C15" s="78" t="s">
        <v>845</v>
      </c>
      <c r="D15" s="79">
        <v>58000</v>
      </c>
      <c r="E15" s="192">
        <v>58000</v>
      </c>
    </row>
    <row r="16" spans="1:7" s="4" customFormat="1" ht="25.5" x14ac:dyDescent="0.2">
      <c r="A16" s="77" t="s">
        <v>846</v>
      </c>
      <c r="B16" s="78" t="s">
        <v>40</v>
      </c>
      <c r="C16" s="78" t="s">
        <v>847</v>
      </c>
      <c r="D16" s="79">
        <v>80000</v>
      </c>
      <c r="E16" s="192">
        <v>80000</v>
      </c>
    </row>
    <row r="17" spans="1:5" s="4" customFormat="1" ht="25.5" x14ac:dyDescent="0.2">
      <c r="A17" s="77" t="s">
        <v>848</v>
      </c>
      <c r="B17" s="78" t="s">
        <v>692</v>
      </c>
      <c r="C17" s="78" t="s">
        <v>849</v>
      </c>
      <c r="D17" s="79">
        <v>162000</v>
      </c>
      <c r="E17" s="192">
        <v>162000</v>
      </c>
    </row>
    <row r="18" spans="1:5" s="4" customFormat="1" ht="25.5" x14ac:dyDescent="0.2">
      <c r="A18" s="77" t="s">
        <v>850</v>
      </c>
      <c r="B18" s="78" t="s">
        <v>76</v>
      </c>
      <c r="C18" s="78" t="s">
        <v>851</v>
      </c>
      <c r="D18" s="79">
        <v>163000</v>
      </c>
      <c r="E18" s="192">
        <v>163000</v>
      </c>
    </row>
    <row r="19" spans="1:5" s="4" customFormat="1" ht="25.5" x14ac:dyDescent="0.2">
      <c r="A19" s="77" t="s">
        <v>852</v>
      </c>
      <c r="B19" s="78" t="s">
        <v>353</v>
      </c>
      <c r="C19" s="78" t="s">
        <v>853</v>
      </c>
      <c r="D19" s="79">
        <v>72000</v>
      </c>
      <c r="E19" s="192">
        <v>72000</v>
      </c>
    </row>
    <row r="20" spans="1:5" s="4" customFormat="1" ht="25.5" x14ac:dyDescent="0.2">
      <c r="A20" s="77" t="s">
        <v>854</v>
      </c>
      <c r="B20" s="78" t="s">
        <v>33</v>
      </c>
      <c r="C20" s="78" t="s">
        <v>855</v>
      </c>
      <c r="D20" s="79">
        <v>58000</v>
      </c>
      <c r="E20" s="192">
        <v>58000</v>
      </c>
    </row>
    <row r="21" spans="1:5" s="4" customFormat="1" ht="25.5" x14ac:dyDescent="0.2">
      <c r="A21" s="77" t="s">
        <v>856</v>
      </c>
      <c r="B21" s="78" t="s">
        <v>857</v>
      </c>
      <c r="C21" s="78" t="s">
        <v>858</v>
      </c>
      <c r="D21" s="79">
        <v>74000</v>
      </c>
      <c r="E21" s="192">
        <v>74000</v>
      </c>
    </row>
    <row r="22" spans="1:5" s="4" customFormat="1" ht="38.25" x14ac:dyDescent="0.2">
      <c r="A22" s="77" t="s">
        <v>859</v>
      </c>
      <c r="B22" s="78" t="s">
        <v>860</v>
      </c>
      <c r="C22" s="78" t="s">
        <v>861</v>
      </c>
      <c r="D22" s="79">
        <v>99000</v>
      </c>
      <c r="E22" s="192">
        <v>99000</v>
      </c>
    </row>
    <row r="23" spans="1:5" s="4" customFormat="1" ht="34.9" customHeight="1" x14ac:dyDescent="0.2">
      <c r="A23" s="77" t="s">
        <v>862</v>
      </c>
      <c r="B23" s="83" t="s">
        <v>66</v>
      </c>
      <c r="C23" s="78" t="s">
        <v>863</v>
      </c>
      <c r="D23" s="79">
        <v>78000</v>
      </c>
      <c r="E23" s="192">
        <v>78000</v>
      </c>
    </row>
    <row r="24" spans="1:5" s="4" customFormat="1" ht="38.25" x14ac:dyDescent="0.2">
      <c r="A24" s="77" t="s">
        <v>864</v>
      </c>
      <c r="B24" s="78" t="s">
        <v>865</v>
      </c>
      <c r="C24" s="78" t="s">
        <v>866</v>
      </c>
      <c r="D24" s="79">
        <v>72000</v>
      </c>
      <c r="E24" s="192">
        <v>72000</v>
      </c>
    </row>
    <row r="25" spans="1:5" s="4" customFormat="1" ht="25.5" x14ac:dyDescent="0.2">
      <c r="A25" s="84" t="s">
        <v>867</v>
      </c>
      <c r="B25" s="75" t="s">
        <v>868</v>
      </c>
      <c r="C25" s="75" t="s">
        <v>869</v>
      </c>
      <c r="D25" s="76">
        <v>250000</v>
      </c>
      <c r="E25" s="191">
        <v>250000</v>
      </c>
    </row>
    <row r="26" spans="1:5" s="4" customFormat="1" ht="25.5" x14ac:dyDescent="0.2">
      <c r="A26" s="77" t="s">
        <v>870</v>
      </c>
      <c r="B26" s="78" t="s">
        <v>871</v>
      </c>
      <c r="C26" s="78" t="s">
        <v>872</v>
      </c>
      <c r="D26" s="79">
        <v>250000</v>
      </c>
      <c r="E26" s="192">
        <v>250000</v>
      </c>
    </row>
    <row r="27" spans="1:5" s="4" customFormat="1" ht="25.5" x14ac:dyDescent="0.2">
      <c r="A27" s="77" t="s">
        <v>873</v>
      </c>
      <c r="B27" s="78" t="s">
        <v>874</v>
      </c>
      <c r="C27" s="78" t="s">
        <v>875</v>
      </c>
      <c r="D27" s="79">
        <v>300000</v>
      </c>
      <c r="E27" s="192">
        <v>300000</v>
      </c>
    </row>
    <row r="28" spans="1:5" s="4" customFormat="1" ht="25.5" x14ac:dyDescent="0.2">
      <c r="A28" s="77" t="s">
        <v>876</v>
      </c>
      <c r="B28" s="78" t="s">
        <v>877</v>
      </c>
      <c r="C28" s="78" t="s">
        <v>878</v>
      </c>
      <c r="D28" s="79">
        <v>250000</v>
      </c>
      <c r="E28" s="192">
        <v>250000</v>
      </c>
    </row>
    <row r="29" spans="1:5" s="4" customFormat="1" ht="25.5" x14ac:dyDescent="0.2">
      <c r="A29" s="84" t="s">
        <v>879</v>
      </c>
      <c r="B29" s="75" t="s">
        <v>880</v>
      </c>
      <c r="C29" s="75" t="s">
        <v>881</v>
      </c>
      <c r="D29" s="76">
        <v>73000</v>
      </c>
      <c r="E29" s="191">
        <v>73000</v>
      </c>
    </row>
    <row r="30" spans="1:5" s="4" customFormat="1" ht="25.5" x14ac:dyDescent="0.2">
      <c r="A30" s="77" t="s">
        <v>882</v>
      </c>
      <c r="B30" s="78" t="s">
        <v>883</v>
      </c>
      <c r="C30" s="78" t="s">
        <v>884</v>
      </c>
      <c r="D30" s="79">
        <v>30000</v>
      </c>
      <c r="E30" s="192">
        <v>30000</v>
      </c>
    </row>
    <row r="31" spans="1:5" s="4" customFormat="1" ht="25.5" x14ac:dyDescent="0.2">
      <c r="A31" s="84" t="s">
        <v>885</v>
      </c>
      <c r="B31" s="75" t="s">
        <v>886</v>
      </c>
      <c r="C31" s="75" t="s">
        <v>887</v>
      </c>
      <c r="D31" s="76">
        <v>28000</v>
      </c>
      <c r="E31" s="191">
        <v>28000</v>
      </c>
    </row>
    <row r="32" spans="1:5" s="4" customFormat="1" ht="25.5" x14ac:dyDescent="0.2">
      <c r="A32" s="77" t="s">
        <v>888</v>
      </c>
      <c r="B32" s="78" t="s">
        <v>67</v>
      </c>
      <c r="C32" s="78" t="s">
        <v>889</v>
      </c>
      <c r="D32" s="79">
        <v>144000</v>
      </c>
      <c r="E32" s="192">
        <v>144000</v>
      </c>
    </row>
    <row r="33" spans="1:5" s="4" customFormat="1" ht="25.5" x14ac:dyDescent="0.2">
      <c r="A33" s="77" t="s">
        <v>890</v>
      </c>
      <c r="B33" s="78" t="s">
        <v>65</v>
      </c>
      <c r="C33" s="78" t="s">
        <v>891</v>
      </c>
      <c r="D33" s="79">
        <v>250000</v>
      </c>
      <c r="E33" s="192">
        <v>250000</v>
      </c>
    </row>
    <row r="34" spans="1:5" s="4" customFormat="1" ht="33" customHeight="1" x14ac:dyDescent="0.2">
      <c r="A34" s="77" t="s">
        <v>892</v>
      </c>
      <c r="B34" s="78" t="s">
        <v>893</v>
      </c>
      <c r="C34" s="78" t="s">
        <v>894</v>
      </c>
      <c r="D34" s="79">
        <v>93000</v>
      </c>
      <c r="E34" s="192">
        <v>93000</v>
      </c>
    </row>
    <row r="35" spans="1:5" s="4" customFormat="1" ht="25.5" x14ac:dyDescent="0.2">
      <c r="A35" s="77" t="s">
        <v>895</v>
      </c>
      <c r="B35" s="78" t="s">
        <v>68</v>
      </c>
      <c r="C35" s="78" t="s">
        <v>896</v>
      </c>
      <c r="D35" s="79">
        <v>189000</v>
      </c>
      <c r="E35" s="192">
        <v>189000</v>
      </c>
    </row>
    <row r="36" spans="1:5" s="4" customFormat="1" ht="25.5" x14ac:dyDescent="0.2">
      <c r="A36" s="77" t="s">
        <v>897</v>
      </c>
      <c r="B36" s="78" t="s">
        <v>898</v>
      </c>
      <c r="C36" s="78" t="s">
        <v>899</v>
      </c>
      <c r="D36" s="79">
        <v>126000</v>
      </c>
      <c r="E36" s="192">
        <v>126000</v>
      </c>
    </row>
    <row r="37" spans="1:5" s="4" customFormat="1" ht="25.5" x14ac:dyDescent="0.2">
      <c r="A37" s="77" t="s">
        <v>900</v>
      </c>
      <c r="B37" s="78" t="s">
        <v>901</v>
      </c>
      <c r="C37" s="78" t="s">
        <v>902</v>
      </c>
      <c r="D37" s="79">
        <v>43000</v>
      </c>
      <c r="E37" s="192">
        <v>43000</v>
      </c>
    </row>
    <row r="38" spans="1:5" s="4" customFormat="1" ht="25.5" x14ac:dyDescent="0.2">
      <c r="A38" s="77" t="s">
        <v>903</v>
      </c>
      <c r="B38" s="78" t="s">
        <v>904</v>
      </c>
      <c r="C38" s="78" t="s">
        <v>905</v>
      </c>
      <c r="D38" s="79">
        <v>21000</v>
      </c>
      <c r="E38" s="192">
        <v>21000</v>
      </c>
    </row>
    <row r="39" spans="1:5" s="4" customFormat="1" ht="25.5" x14ac:dyDescent="0.2">
      <c r="A39" s="77" t="s">
        <v>906</v>
      </c>
      <c r="B39" s="78" t="s">
        <v>907</v>
      </c>
      <c r="C39" s="78" t="s">
        <v>908</v>
      </c>
      <c r="D39" s="79">
        <v>89000</v>
      </c>
      <c r="E39" s="192">
        <v>89000</v>
      </c>
    </row>
    <row r="40" spans="1:5" s="4" customFormat="1" ht="25.5" x14ac:dyDescent="0.2">
      <c r="A40" s="77" t="s">
        <v>909</v>
      </c>
      <c r="B40" s="78" t="s">
        <v>910</v>
      </c>
      <c r="C40" s="78" t="s">
        <v>911</v>
      </c>
      <c r="D40" s="79">
        <v>64000</v>
      </c>
      <c r="E40" s="192">
        <v>64000</v>
      </c>
    </row>
    <row r="41" spans="1:5" s="4" customFormat="1" ht="38.25" x14ac:dyDescent="0.2">
      <c r="A41" s="77" t="s">
        <v>912</v>
      </c>
      <c r="B41" s="78" t="s">
        <v>482</v>
      </c>
      <c r="C41" s="78" t="s">
        <v>913</v>
      </c>
      <c r="D41" s="79">
        <v>100000</v>
      </c>
      <c r="E41" s="192">
        <v>100000</v>
      </c>
    </row>
    <row r="42" spans="1:5" s="4" customFormat="1" ht="25.5" x14ac:dyDescent="0.2">
      <c r="A42" s="77" t="s">
        <v>914</v>
      </c>
      <c r="B42" s="78" t="s">
        <v>915</v>
      </c>
      <c r="C42" s="78" t="s">
        <v>916</v>
      </c>
      <c r="D42" s="79">
        <v>56000</v>
      </c>
      <c r="E42" s="192">
        <v>56000</v>
      </c>
    </row>
    <row r="43" spans="1:5" s="4" customFormat="1" ht="25.5" x14ac:dyDescent="0.2">
      <c r="A43" s="77" t="s">
        <v>917</v>
      </c>
      <c r="B43" s="78" t="s">
        <v>34</v>
      </c>
      <c r="C43" s="78" t="s">
        <v>918</v>
      </c>
      <c r="D43" s="79">
        <v>250000</v>
      </c>
      <c r="E43" s="192">
        <v>250000</v>
      </c>
    </row>
    <row r="44" spans="1:5" s="4" customFormat="1" ht="38.25" x14ac:dyDescent="0.2">
      <c r="A44" s="77" t="s">
        <v>919</v>
      </c>
      <c r="B44" s="78" t="s">
        <v>484</v>
      </c>
      <c r="C44" s="78" t="s">
        <v>920</v>
      </c>
      <c r="D44" s="79">
        <v>68000</v>
      </c>
      <c r="E44" s="192">
        <v>68000</v>
      </c>
    </row>
    <row r="45" spans="1:5" s="4" customFormat="1" ht="25.5" x14ac:dyDescent="0.2">
      <c r="A45" s="77" t="s">
        <v>921</v>
      </c>
      <c r="B45" s="78" t="s">
        <v>38</v>
      </c>
      <c r="C45" s="78" t="s">
        <v>922</v>
      </c>
      <c r="D45" s="79">
        <v>90000</v>
      </c>
      <c r="E45" s="192">
        <v>90000</v>
      </c>
    </row>
    <row r="46" spans="1:5" s="4" customFormat="1" ht="38.25" x14ac:dyDescent="0.2">
      <c r="A46" s="77" t="s">
        <v>923</v>
      </c>
      <c r="B46" s="78" t="s">
        <v>924</v>
      </c>
      <c r="C46" s="78" t="s">
        <v>925</v>
      </c>
      <c r="D46" s="79">
        <v>36000</v>
      </c>
      <c r="E46" s="192">
        <v>36000</v>
      </c>
    </row>
    <row r="47" spans="1:5" s="4" customFormat="1" ht="25.5" x14ac:dyDescent="0.2">
      <c r="A47" s="77" t="s">
        <v>926</v>
      </c>
      <c r="B47" s="78" t="s">
        <v>69</v>
      </c>
      <c r="C47" s="78" t="s">
        <v>927</v>
      </c>
      <c r="D47" s="79">
        <v>201000</v>
      </c>
      <c r="E47" s="192">
        <v>201000</v>
      </c>
    </row>
    <row r="48" spans="1:5" s="4" customFormat="1" ht="38.25" x14ac:dyDescent="0.2">
      <c r="A48" s="77" t="s">
        <v>928</v>
      </c>
      <c r="B48" s="78" t="s">
        <v>929</v>
      </c>
      <c r="C48" s="78" t="s">
        <v>930</v>
      </c>
      <c r="D48" s="79">
        <v>45000</v>
      </c>
      <c r="E48" s="192">
        <v>45000</v>
      </c>
    </row>
    <row r="49" spans="1:5" s="4" customFormat="1" ht="26.25" thickBot="1" x14ac:dyDescent="0.25">
      <c r="A49" s="193" t="s">
        <v>931</v>
      </c>
      <c r="B49" s="194" t="s">
        <v>403</v>
      </c>
      <c r="C49" s="194" t="s">
        <v>483</v>
      </c>
      <c r="D49" s="195">
        <v>100000</v>
      </c>
      <c r="E49" s="196">
        <v>100000</v>
      </c>
    </row>
  </sheetData>
  <mergeCells count="6">
    <mergeCell ref="A6:E6"/>
    <mergeCell ref="A1:C1"/>
    <mergeCell ref="A2:E2"/>
    <mergeCell ref="A3:E3"/>
    <mergeCell ref="A4:E4"/>
    <mergeCell ref="A5:E5"/>
  </mergeCells>
  <pageMargins left="0.70866141732283472" right="0.51181102362204722" top="0.78740157480314965" bottom="0.78740157480314965" header="0.31496062992125984" footer="0.31496062992125984"/>
  <pageSetup paperSize="9" firstPageNumber="2" orientation="portrait" useFirstPageNumber="1" r:id="rId1"/>
  <headerFooter>
    <oddFooter>&amp;CStránka &amp;P&amp;RTab. č.10 Krajské dotační programy - kap. 48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E5BF6-FCAE-4265-BAF6-FC8A83F71AA9}">
  <sheetPr>
    <pageSetUpPr fitToPage="1"/>
  </sheetPr>
  <dimension ref="A1:G475"/>
  <sheetViews>
    <sheetView zoomScaleNormal="100" workbookViewId="0">
      <selection activeCell="L18" sqref="L18"/>
    </sheetView>
  </sheetViews>
  <sheetFormatPr defaultColWidth="9.28515625" defaultRowHeight="12.75" x14ac:dyDescent="0.25"/>
  <cols>
    <col min="1" max="1" width="12.5703125" style="26" customWidth="1"/>
    <col min="2" max="2" width="24.42578125" style="26" customWidth="1"/>
    <col min="3" max="3" width="37.28515625" style="28" customWidth="1"/>
    <col min="4" max="5" width="15" style="114" bestFit="1" customWidth="1"/>
    <col min="6" max="6" width="13.28515625" style="26" customWidth="1"/>
    <col min="7" max="7" width="10.28515625" style="26" bestFit="1" customWidth="1"/>
    <col min="8" max="256" width="9.28515625" style="26"/>
    <col min="257" max="257" width="12.5703125" style="26" customWidth="1"/>
    <col min="258" max="258" width="24.42578125" style="26" customWidth="1"/>
    <col min="259" max="259" width="37.28515625" style="26" customWidth="1"/>
    <col min="260" max="261" width="15" style="26" bestFit="1" customWidth="1"/>
    <col min="262" max="262" width="13.28515625" style="26" customWidth="1"/>
    <col min="263" max="263" width="10.28515625" style="26" bestFit="1" customWidth="1"/>
    <col min="264" max="512" width="9.28515625" style="26"/>
    <col min="513" max="513" width="12.5703125" style="26" customWidth="1"/>
    <col min="514" max="514" width="24.42578125" style="26" customWidth="1"/>
    <col min="515" max="515" width="37.28515625" style="26" customWidth="1"/>
    <col min="516" max="517" width="15" style="26" bestFit="1" customWidth="1"/>
    <col min="518" max="518" width="13.28515625" style="26" customWidth="1"/>
    <col min="519" max="519" width="10.28515625" style="26" bestFit="1" customWidth="1"/>
    <col min="520" max="768" width="9.28515625" style="26"/>
    <col min="769" max="769" width="12.5703125" style="26" customWidth="1"/>
    <col min="770" max="770" width="24.42578125" style="26" customWidth="1"/>
    <col min="771" max="771" width="37.28515625" style="26" customWidth="1"/>
    <col min="772" max="773" width="15" style="26" bestFit="1" customWidth="1"/>
    <col min="774" max="774" width="13.28515625" style="26" customWidth="1"/>
    <col min="775" max="775" width="10.28515625" style="26" bestFit="1" customWidth="1"/>
    <col min="776" max="1024" width="9.28515625" style="26"/>
    <col min="1025" max="1025" width="12.5703125" style="26" customWidth="1"/>
    <col min="1026" max="1026" width="24.42578125" style="26" customWidth="1"/>
    <col min="1027" max="1027" width="37.28515625" style="26" customWidth="1"/>
    <col min="1028" max="1029" width="15" style="26" bestFit="1" customWidth="1"/>
    <col min="1030" max="1030" width="13.28515625" style="26" customWidth="1"/>
    <col min="1031" max="1031" width="10.28515625" style="26" bestFit="1" customWidth="1"/>
    <col min="1032" max="1280" width="9.28515625" style="26"/>
    <col min="1281" max="1281" width="12.5703125" style="26" customWidth="1"/>
    <col min="1282" max="1282" width="24.42578125" style="26" customWidth="1"/>
    <col min="1283" max="1283" width="37.28515625" style="26" customWidth="1"/>
    <col min="1284" max="1285" width="15" style="26" bestFit="1" customWidth="1"/>
    <col min="1286" max="1286" width="13.28515625" style="26" customWidth="1"/>
    <col min="1287" max="1287" width="10.28515625" style="26" bestFit="1" customWidth="1"/>
    <col min="1288" max="1536" width="9.28515625" style="26"/>
    <col min="1537" max="1537" width="12.5703125" style="26" customWidth="1"/>
    <col min="1538" max="1538" width="24.42578125" style="26" customWidth="1"/>
    <col min="1539" max="1539" width="37.28515625" style="26" customWidth="1"/>
    <col min="1540" max="1541" width="15" style="26" bestFit="1" customWidth="1"/>
    <col min="1542" max="1542" width="13.28515625" style="26" customWidth="1"/>
    <col min="1543" max="1543" width="10.28515625" style="26" bestFit="1" customWidth="1"/>
    <col min="1544" max="1792" width="9.28515625" style="26"/>
    <col min="1793" max="1793" width="12.5703125" style="26" customWidth="1"/>
    <col min="1794" max="1794" width="24.42578125" style="26" customWidth="1"/>
    <col min="1795" max="1795" width="37.28515625" style="26" customWidth="1"/>
    <col min="1796" max="1797" width="15" style="26" bestFit="1" customWidth="1"/>
    <col min="1798" max="1798" width="13.28515625" style="26" customWidth="1"/>
    <col min="1799" max="1799" width="10.28515625" style="26" bestFit="1" customWidth="1"/>
    <col min="1800" max="2048" width="9.28515625" style="26"/>
    <col min="2049" max="2049" width="12.5703125" style="26" customWidth="1"/>
    <col min="2050" max="2050" width="24.42578125" style="26" customWidth="1"/>
    <col min="2051" max="2051" width="37.28515625" style="26" customWidth="1"/>
    <col min="2052" max="2053" width="15" style="26" bestFit="1" customWidth="1"/>
    <col min="2054" max="2054" width="13.28515625" style="26" customWidth="1"/>
    <col min="2055" max="2055" width="10.28515625" style="26" bestFit="1" customWidth="1"/>
    <col min="2056" max="2304" width="9.28515625" style="26"/>
    <col min="2305" max="2305" width="12.5703125" style="26" customWidth="1"/>
    <col min="2306" max="2306" width="24.42578125" style="26" customWidth="1"/>
    <col min="2307" max="2307" width="37.28515625" style="26" customWidth="1"/>
    <col min="2308" max="2309" width="15" style="26" bestFit="1" customWidth="1"/>
    <col min="2310" max="2310" width="13.28515625" style="26" customWidth="1"/>
    <col min="2311" max="2311" width="10.28515625" style="26" bestFit="1" customWidth="1"/>
    <col min="2312" max="2560" width="9.28515625" style="26"/>
    <col min="2561" max="2561" width="12.5703125" style="26" customWidth="1"/>
    <col min="2562" max="2562" width="24.42578125" style="26" customWidth="1"/>
    <col min="2563" max="2563" width="37.28515625" style="26" customWidth="1"/>
    <col min="2564" max="2565" width="15" style="26" bestFit="1" customWidth="1"/>
    <col min="2566" max="2566" width="13.28515625" style="26" customWidth="1"/>
    <col min="2567" max="2567" width="10.28515625" style="26" bestFit="1" customWidth="1"/>
    <col min="2568" max="2816" width="9.28515625" style="26"/>
    <col min="2817" max="2817" width="12.5703125" style="26" customWidth="1"/>
    <col min="2818" max="2818" width="24.42578125" style="26" customWidth="1"/>
    <col min="2819" max="2819" width="37.28515625" style="26" customWidth="1"/>
    <col min="2820" max="2821" width="15" style="26" bestFit="1" customWidth="1"/>
    <col min="2822" max="2822" width="13.28515625" style="26" customWidth="1"/>
    <col min="2823" max="2823" width="10.28515625" style="26" bestFit="1" customWidth="1"/>
    <col min="2824" max="3072" width="9.28515625" style="26"/>
    <col min="3073" max="3073" width="12.5703125" style="26" customWidth="1"/>
    <col min="3074" max="3074" width="24.42578125" style="26" customWidth="1"/>
    <col min="3075" max="3075" width="37.28515625" style="26" customWidth="1"/>
    <col min="3076" max="3077" width="15" style="26" bestFit="1" customWidth="1"/>
    <col min="3078" max="3078" width="13.28515625" style="26" customWidth="1"/>
    <col min="3079" max="3079" width="10.28515625" style="26" bestFit="1" customWidth="1"/>
    <col min="3080" max="3328" width="9.28515625" style="26"/>
    <col min="3329" max="3329" width="12.5703125" style="26" customWidth="1"/>
    <col min="3330" max="3330" width="24.42578125" style="26" customWidth="1"/>
    <col min="3331" max="3331" width="37.28515625" style="26" customWidth="1"/>
    <col min="3332" max="3333" width="15" style="26" bestFit="1" customWidth="1"/>
    <col min="3334" max="3334" width="13.28515625" style="26" customWidth="1"/>
    <col min="3335" max="3335" width="10.28515625" style="26" bestFit="1" customWidth="1"/>
    <col min="3336" max="3584" width="9.28515625" style="26"/>
    <col min="3585" max="3585" width="12.5703125" style="26" customWidth="1"/>
    <col min="3586" max="3586" width="24.42578125" style="26" customWidth="1"/>
    <col min="3587" max="3587" width="37.28515625" style="26" customWidth="1"/>
    <col min="3588" max="3589" width="15" style="26" bestFit="1" customWidth="1"/>
    <col min="3590" max="3590" width="13.28515625" style="26" customWidth="1"/>
    <col min="3591" max="3591" width="10.28515625" style="26" bestFit="1" customWidth="1"/>
    <col min="3592" max="3840" width="9.28515625" style="26"/>
    <col min="3841" max="3841" width="12.5703125" style="26" customWidth="1"/>
    <col min="3842" max="3842" width="24.42578125" style="26" customWidth="1"/>
    <col min="3843" max="3843" width="37.28515625" style="26" customWidth="1"/>
    <col min="3844" max="3845" width="15" style="26" bestFit="1" customWidth="1"/>
    <col min="3846" max="3846" width="13.28515625" style="26" customWidth="1"/>
    <col min="3847" max="3847" width="10.28515625" style="26" bestFit="1" customWidth="1"/>
    <col min="3848" max="4096" width="9.28515625" style="26"/>
    <col min="4097" max="4097" width="12.5703125" style="26" customWidth="1"/>
    <col min="4098" max="4098" width="24.42578125" style="26" customWidth="1"/>
    <col min="4099" max="4099" width="37.28515625" style="26" customWidth="1"/>
    <col min="4100" max="4101" width="15" style="26" bestFit="1" customWidth="1"/>
    <col min="4102" max="4102" width="13.28515625" style="26" customWidth="1"/>
    <col min="4103" max="4103" width="10.28515625" style="26" bestFit="1" customWidth="1"/>
    <col min="4104" max="4352" width="9.28515625" style="26"/>
    <col min="4353" max="4353" width="12.5703125" style="26" customWidth="1"/>
    <col min="4354" max="4354" width="24.42578125" style="26" customWidth="1"/>
    <col min="4355" max="4355" width="37.28515625" style="26" customWidth="1"/>
    <col min="4356" max="4357" width="15" style="26" bestFit="1" customWidth="1"/>
    <col min="4358" max="4358" width="13.28515625" style="26" customWidth="1"/>
    <col min="4359" max="4359" width="10.28515625" style="26" bestFit="1" customWidth="1"/>
    <col min="4360" max="4608" width="9.28515625" style="26"/>
    <col min="4609" max="4609" width="12.5703125" style="26" customWidth="1"/>
    <col min="4610" max="4610" width="24.42578125" style="26" customWidth="1"/>
    <col min="4611" max="4611" width="37.28515625" style="26" customWidth="1"/>
    <col min="4612" max="4613" width="15" style="26" bestFit="1" customWidth="1"/>
    <col min="4614" max="4614" width="13.28515625" style="26" customWidth="1"/>
    <col min="4615" max="4615" width="10.28515625" style="26" bestFit="1" customWidth="1"/>
    <col min="4616" max="4864" width="9.28515625" style="26"/>
    <col min="4865" max="4865" width="12.5703125" style="26" customWidth="1"/>
    <col min="4866" max="4866" width="24.42578125" style="26" customWidth="1"/>
    <col min="4867" max="4867" width="37.28515625" style="26" customWidth="1"/>
    <col min="4868" max="4869" width="15" style="26" bestFit="1" customWidth="1"/>
    <col min="4870" max="4870" width="13.28515625" style="26" customWidth="1"/>
    <col min="4871" max="4871" width="10.28515625" style="26" bestFit="1" customWidth="1"/>
    <col min="4872" max="5120" width="9.28515625" style="26"/>
    <col min="5121" max="5121" width="12.5703125" style="26" customWidth="1"/>
    <col min="5122" max="5122" width="24.42578125" style="26" customWidth="1"/>
    <col min="5123" max="5123" width="37.28515625" style="26" customWidth="1"/>
    <col min="5124" max="5125" width="15" style="26" bestFit="1" customWidth="1"/>
    <col min="5126" max="5126" width="13.28515625" style="26" customWidth="1"/>
    <col min="5127" max="5127" width="10.28515625" style="26" bestFit="1" customWidth="1"/>
    <col min="5128" max="5376" width="9.28515625" style="26"/>
    <col min="5377" max="5377" width="12.5703125" style="26" customWidth="1"/>
    <col min="5378" max="5378" width="24.42578125" style="26" customWidth="1"/>
    <col min="5379" max="5379" width="37.28515625" style="26" customWidth="1"/>
    <col min="5380" max="5381" width="15" style="26" bestFit="1" customWidth="1"/>
    <col min="5382" max="5382" width="13.28515625" style="26" customWidth="1"/>
    <col min="5383" max="5383" width="10.28515625" style="26" bestFit="1" customWidth="1"/>
    <col min="5384" max="5632" width="9.28515625" style="26"/>
    <col min="5633" max="5633" width="12.5703125" style="26" customWidth="1"/>
    <col min="5634" max="5634" width="24.42578125" style="26" customWidth="1"/>
    <col min="5635" max="5635" width="37.28515625" style="26" customWidth="1"/>
    <col min="5636" max="5637" width="15" style="26" bestFit="1" customWidth="1"/>
    <col min="5638" max="5638" width="13.28515625" style="26" customWidth="1"/>
    <col min="5639" max="5639" width="10.28515625" style="26" bestFit="1" customWidth="1"/>
    <col min="5640" max="5888" width="9.28515625" style="26"/>
    <col min="5889" max="5889" width="12.5703125" style="26" customWidth="1"/>
    <col min="5890" max="5890" width="24.42578125" style="26" customWidth="1"/>
    <col min="5891" max="5891" width="37.28515625" style="26" customWidth="1"/>
    <col min="5892" max="5893" width="15" style="26" bestFit="1" customWidth="1"/>
    <col min="5894" max="5894" width="13.28515625" style="26" customWidth="1"/>
    <col min="5895" max="5895" width="10.28515625" style="26" bestFit="1" customWidth="1"/>
    <col min="5896" max="6144" width="9.28515625" style="26"/>
    <col min="6145" max="6145" width="12.5703125" style="26" customWidth="1"/>
    <col min="6146" max="6146" width="24.42578125" style="26" customWidth="1"/>
    <col min="6147" max="6147" width="37.28515625" style="26" customWidth="1"/>
    <col min="6148" max="6149" width="15" style="26" bestFit="1" customWidth="1"/>
    <col min="6150" max="6150" width="13.28515625" style="26" customWidth="1"/>
    <col min="6151" max="6151" width="10.28515625" style="26" bestFit="1" customWidth="1"/>
    <col min="6152" max="6400" width="9.28515625" style="26"/>
    <col min="6401" max="6401" width="12.5703125" style="26" customWidth="1"/>
    <col min="6402" max="6402" width="24.42578125" style="26" customWidth="1"/>
    <col min="6403" max="6403" width="37.28515625" style="26" customWidth="1"/>
    <col min="6404" max="6405" width="15" style="26" bestFit="1" customWidth="1"/>
    <col min="6406" max="6406" width="13.28515625" style="26" customWidth="1"/>
    <col min="6407" max="6407" width="10.28515625" style="26" bestFit="1" customWidth="1"/>
    <col min="6408" max="6656" width="9.28515625" style="26"/>
    <col min="6657" max="6657" width="12.5703125" style="26" customWidth="1"/>
    <col min="6658" max="6658" width="24.42578125" style="26" customWidth="1"/>
    <col min="6659" max="6659" width="37.28515625" style="26" customWidth="1"/>
    <col min="6660" max="6661" width="15" style="26" bestFit="1" customWidth="1"/>
    <col min="6662" max="6662" width="13.28515625" style="26" customWidth="1"/>
    <col min="6663" max="6663" width="10.28515625" style="26" bestFit="1" customWidth="1"/>
    <col min="6664" max="6912" width="9.28515625" style="26"/>
    <col min="6913" max="6913" width="12.5703125" style="26" customWidth="1"/>
    <col min="6914" max="6914" width="24.42578125" style="26" customWidth="1"/>
    <col min="6915" max="6915" width="37.28515625" style="26" customWidth="1"/>
    <col min="6916" max="6917" width="15" style="26" bestFit="1" customWidth="1"/>
    <col min="6918" max="6918" width="13.28515625" style="26" customWidth="1"/>
    <col min="6919" max="6919" width="10.28515625" style="26" bestFit="1" customWidth="1"/>
    <col min="6920" max="7168" width="9.28515625" style="26"/>
    <col min="7169" max="7169" width="12.5703125" style="26" customWidth="1"/>
    <col min="7170" max="7170" width="24.42578125" style="26" customWidth="1"/>
    <col min="7171" max="7171" width="37.28515625" style="26" customWidth="1"/>
    <col min="7172" max="7173" width="15" style="26" bestFit="1" customWidth="1"/>
    <col min="7174" max="7174" width="13.28515625" style="26" customWidth="1"/>
    <col min="7175" max="7175" width="10.28515625" style="26" bestFit="1" customWidth="1"/>
    <col min="7176" max="7424" width="9.28515625" style="26"/>
    <col min="7425" max="7425" width="12.5703125" style="26" customWidth="1"/>
    <col min="7426" max="7426" width="24.42578125" style="26" customWidth="1"/>
    <col min="7427" max="7427" width="37.28515625" style="26" customWidth="1"/>
    <col min="7428" max="7429" width="15" style="26" bestFit="1" customWidth="1"/>
    <col min="7430" max="7430" width="13.28515625" style="26" customWidth="1"/>
    <col min="7431" max="7431" width="10.28515625" style="26" bestFit="1" customWidth="1"/>
    <col min="7432" max="7680" width="9.28515625" style="26"/>
    <col min="7681" max="7681" width="12.5703125" style="26" customWidth="1"/>
    <col min="7682" max="7682" width="24.42578125" style="26" customWidth="1"/>
    <col min="7683" max="7683" width="37.28515625" style="26" customWidth="1"/>
    <col min="7684" max="7685" width="15" style="26" bestFit="1" customWidth="1"/>
    <col min="7686" max="7686" width="13.28515625" style="26" customWidth="1"/>
    <col min="7687" max="7687" width="10.28515625" style="26" bestFit="1" customWidth="1"/>
    <col min="7688" max="7936" width="9.28515625" style="26"/>
    <col min="7937" max="7937" width="12.5703125" style="26" customWidth="1"/>
    <col min="7938" max="7938" width="24.42578125" style="26" customWidth="1"/>
    <col min="7939" max="7939" width="37.28515625" style="26" customWidth="1"/>
    <col min="7940" max="7941" width="15" style="26" bestFit="1" customWidth="1"/>
    <col min="7942" max="7942" width="13.28515625" style="26" customWidth="1"/>
    <col min="7943" max="7943" width="10.28515625" style="26" bestFit="1" customWidth="1"/>
    <col min="7944" max="8192" width="9.28515625" style="26"/>
    <col min="8193" max="8193" width="12.5703125" style="26" customWidth="1"/>
    <col min="8194" max="8194" width="24.42578125" style="26" customWidth="1"/>
    <col min="8195" max="8195" width="37.28515625" style="26" customWidth="1"/>
    <col min="8196" max="8197" width="15" style="26" bestFit="1" customWidth="1"/>
    <col min="8198" max="8198" width="13.28515625" style="26" customWidth="1"/>
    <col min="8199" max="8199" width="10.28515625" style="26" bestFit="1" customWidth="1"/>
    <col min="8200" max="8448" width="9.28515625" style="26"/>
    <col min="8449" max="8449" width="12.5703125" style="26" customWidth="1"/>
    <col min="8450" max="8450" width="24.42578125" style="26" customWidth="1"/>
    <col min="8451" max="8451" width="37.28515625" style="26" customWidth="1"/>
    <col min="8452" max="8453" width="15" style="26" bestFit="1" customWidth="1"/>
    <col min="8454" max="8454" width="13.28515625" style="26" customWidth="1"/>
    <col min="8455" max="8455" width="10.28515625" style="26" bestFit="1" customWidth="1"/>
    <col min="8456" max="8704" width="9.28515625" style="26"/>
    <col min="8705" max="8705" width="12.5703125" style="26" customWidth="1"/>
    <col min="8706" max="8706" width="24.42578125" style="26" customWidth="1"/>
    <col min="8707" max="8707" width="37.28515625" style="26" customWidth="1"/>
    <col min="8708" max="8709" width="15" style="26" bestFit="1" customWidth="1"/>
    <col min="8710" max="8710" width="13.28515625" style="26" customWidth="1"/>
    <col min="8711" max="8711" width="10.28515625" style="26" bestFit="1" customWidth="1"/>
    <col min="8712" max="8960" width="9.28515625" style="26"/>
    <col min="8961" max="8961" width="12.5703125" style="26" customWidth="1"/>
    <col min="8962" max="8962" width="24.42578125" style="26" customWidth="1"/>
    <col min="8963" max="8963" width="37.28515625" style="26" customWidth="1"/>
    <col min="8964" max="8965" width="15" style="26" bestFit="1" customWidth="1"/>
    <col min="8966" max="8966" width="13.28515625" style="26" customWidth="1"/>
    <col min="8967" max="8967" width="10.28515625" style="26" bestFit="1" customWidth="1"/>
    <col min="8968" max="9216" width="9.28515625" style="26"/>
    <col min="9217" max="9217" width="12.5703125" style="26" customWidth="1"/>
    <col min="9218" max="9218" width="24.42578125" style="26" customWidth="1"/>
    <col min="9219" max="9219" width="37.28515625" style="26" customWidth="1"/>
    <col min="9220" max="9221" width="15" style="26" bestFit="1" customWidth="1"/>
    <col min="9222" max="9222" width="13.28515625" style="26" customWidth="1"/>
    <col min="9223" max="9223" width="10.28515625" style="26" bestFit="1" customWidth="1"/>
    <col min="9224" max="9472" width="9.28515625" style="26"/>
    <col min="9473" max="9473" width="12.5703125" style="26" customWidth="1"/>
    <col min="9474" max="9474" width="24.42578125" style="26" customWidth="1"/>
    <col min="9475" max="9475" width="37.28515625" style="26" customWidth="1"/>
    <col min="9476" max="9477" width="15" style="26" bestFit="1" customWidth="1"/>
    <col min="9478" max="9478" width="13.28515625" style="26" customWidth="1"/>
    <col min="9479" max="9479" width="10.28515625" style="26" bestFit="1" customWidth="1"/>
    <col min="9480" max="9728" width="9.28515625" style="26"/>
    <col min="9729" max="9729" width="12.5703125" style="26" customWidth="1"/>
    <col min="9730" max="9730" width="24.42578125" style="26" customWidth="1"/>
    <col min="9731" max="9731" width="37.28515625" style="26" customWidth="1"/>
    <col min="9732" max="9733" width="15" style="26" bestFit="1" customWidth="1"/>
    <col min="9734" max="9734" width="13.28515625" style="26" customWidth="1"/>
    <col min="9735" max="9735" width="10.28515625" style="26" bestFit="1" customWidth="1"/>
    <col min="9736" max="9984" width="9.28515625" style="26"/>
    <col min="9985" max="9985" width="12.5703125" style="26" customWidth="1"/>
    <col min="9986" max="9986" width="24.42578125" style="26" customWidth="1"/>
    <col min="9987" max="9987" width="37.28515625" style="26" customWidth="1"/>
    <col min="9988" max="9989" width="15" style="26" bestFit="1" customWidth="1"/>
    <col min="9990" max="9990" width="13.28515625" style="26" customWidth="1"/>
    <col min="9991" max="9991" width="10.28515625" style="26" bestFit="1" customWidth="1"/>
    <col min="9992" max="10240" width="9.28515625" style="26"/>
    <col min="10241" max="10241" width="12.5703125" style="26" customWidth="1"/>
    <col min="10242" max="10242" width="24.42578125" style="26" customWidth="1"/>
    <col min="10243" max="10243" width="37.28515625" style="26" customWidth="1"/>
    <col min="10244" max="10245" width="15" style="26" bestFit="1" customWidth="1"/>
    <col min="10246" max="10246" width="13.28515625" style="26" customWidth="1"/>
    <col min="10247" max="10247" width="10.28515625" style="26" bestFit="1" customWidth="1"/>
    <col min="10248" max="10496" width="9.28515625" style="26"/>
    <col min="10497" max="10497" width="12.5703125" style="26" customWidth="1"/>
    <col min="10498" max="10498" width="24.42578125" style="26" customWidth="1"/>
    <col min="10499" max="10499" width="37.28515625" style="26" customWidth="1"/>
    <col min="10500" max="10501" width="15" style="26" bestFit="1" customWidth="1"/>
    <col min="10502" max="10502" width="13.28515625" style="26" customWidth="1"/>
    <col min="10503" max="10503" width="10.28515625" style="26" bestFit="1" customWidth="1"/>
    <col min="10504" max="10752" width="9.28515625" style="26"/>
    <col min="10753" max="10753" width="12.5703125" style="26" customWidth="1"/>
    <col min="10754" max="10754" width="24.42578125" style="26" customWidth="1"/>
    <col min="10755" max="10755" width="37.28515625" style="26" customWidth="1"/>
    <col min="10756" max="10757" width="15" style="26" bestFit="1" customWidth="1"/>
    <col min="10758" max="10758" width="13.28515625" style="26" customWidth="1"/>
    <col min="10759" max="10759" width="10.28515625" style="26" bestFit="1" customWidth="1"/>
    <col min="10760" max="11008" width="9.28515625" style="26"/>
    <col min="11009" max="11009" width="12.5703125" style="26" customWidth="1"/>
    <col min="11010" max="11010" width="24.42578125" style="26" customWidth="1"/>
    <col min="11011" max="11011" width="37.28515625" style="26" customWidth="1"/>
    <col min="11012" max="11013" width="15" style="26" bestFit="1" customWidth="1"/>
    <col min="11014" max="11014" width="13.28515625" style="26" customWidth="1"/>
    <col min="11015" max="11015" width="10.28515625" style="26" bestFit="1" customWidth="1"/>
    <col min="11016" max="11264" width="9.28515625" style="26"/>
    <col min="11265" max="11265" width="12.5703125" style="26" customWidth="1"/>
    <col min="11266" max="11266" width="24.42578125" style="26" customWidth="1"/>
    <col min="11267" max="11267" width="37.28515625" style="26" customWidth="1"/>
    <col min="11268" max="11269" width="15" style="26" bestFit="1" customWidth="1"/>
    <col min="11270" max="11270" width="13.28515625" style="26" customWidth="1"/>
    <col min="11271" max="11271" width="10.28515625" style="26" bestFit="1" customWidth="1"/>
    <col min="11272" max="11520" width="9.28515625" style="26"/>
    <col min="11521" max="11521" width="12.5703125" style="26" customWidth="1"/>
    <col min="11522" max="11522" width="24.42578125" style="26" customWidth="1"/>
    <col min="11523" max="11523" width="37.28515625" style="26" customWidth="1"/>
    <col min="11524" max="11525" width="15" style="26" bestFit="1" customWidth="1"/>
    <col min="11526" max="11526" width="13.28515625" style="26" customWidth="1"/>
    <col min="11527" max="11527" width="10.28515625" style="26" bestFit="1" customWidth="1"/>
    <col min="11528" max="11776" width="9.28515625" style="26"/>
    <col min="11777" max="11777" width="12.5703125" style="26" customWidth="1"/>
    <col min="11778" max="11778" width="24.42578125" style="26" customWidth="1"/>
    <col min="11779" max="11779" width="37.28515625" style="26" customWidth="1"/>
    <col min="11780" max="11781" width="15" style="26" bestFit="1" customWidth="1"/>
    <col min="11782" max="11782" width="13.28515625" style="26" customWidth="1"/>
    <col min="11783" max="11783" width="10.28515625" style="26" bestFit="1" customWidth="1"/>
    <col min="11784" max="12032" width="9.28515625" style="26"/>
    <col min="12033" max="12033" width="12.5703125" style="26" customWidth="1"/>
    <col min="12034" max="12034" width="24.42578125" style="26" customWidth="1"/>
    <col min="12035" max="12035" width="37.28515625" style="26" customWidth="1"/>
    <col min="12036" max="12037" width="15" style="26" bestFit="1" customWidth="1"/>
    <col min="12038" max="12038" width="13.28515625" style="26" customWidth="1"/>
    <col min="12039" max="12039" width="10.28515625" style="26" bestFit="1" customWidth="1"/>
    <col min="12040" max="12288" width="9.28515625" style="26"/>
    <col min="12289" max="12289" width="12.5703125" style="26" customWidth="1"/>
    <col min="12290" max="12290" width="24.42578125" style="26" customWidth="1"/>
    <col min="12291" max="12291" width="37.28515625" style="26" customWidth="1"/>
    <col min="12292" max="12293" width="15" style="26" bestFit="1" customWidth="1"/>
    <col min="12294" max="12294" width="13.28515625" style="26" customWidth="1"/>
    <col min="12295" max="12295" width="10.28515625" style="26" bestFit="1" customWidth="1"/>
    <col min="12296" max="12544" width="9.28515625" style="26"/>
    <col min="12545" max="12545" width="12.5703125" style="26" customWidth="1"/>
    <col min="12546" max="12546" width="24.42578125" style="26" customWidth="1"/>
    <col min="12547" max="12547" width="37.28515625" style="26" customWidth="1"/>
    <col min="12548" max="12549" width="15" style="26" bestFit="1" customWidth="1"/>
    <col min="12550" max="12550" width="13.28515625" style="26" customWidth="1"/>
    <col min="12551" max="12551" width="10.28515625" style="26" bestFit="1" customWidth="1"/>
    <col min="12552" max="12800" width="9.28515625" style="26"/>
    <col min="12801" max="12801" width="12.5703125" style="26" customWidth="1"/>
    <col min="12802" max="12802" width="24.42578125" style="26" customWidth="1"/>
    <col min="12803" max="12803" width="37.28515625" style="26" customWidth="1"/>
    <col min="12804" max="12805" width="15" style="26" bestFit="1" customWidth="1"/>
    <col min="12806" max="12806" width="13.28515625" style="26" customWidth="1"/>
    <col min="12807" max="12807" width="10.28515625" style="26" bestFit="1" customWidth="1"/>
    <col min="12808" max="13056" width="9.28515625" style="26"/>
    <col min="13057" max="13057" width="12.5703125" style="26" customWidth="1"/>
    <col min="13058" max="13058" width="24.42578125" style="26" customWidth="1"/>
    <col min="13059" max="13059" width="37.28515625" style="26" customWidth="1"/>
    <col min="13060" max="13061" width="15" style="26" bestFit="1" customWidth="1"/>
    <col min="13062" max="13062" width="13.28515625" style="26" customWidth="1"/>
    <col min="13063" max="13063" width="10.28515625" style="26" bestFit="1" customWidth="1"/>
    <col min="13064" max="13312" width="9.28515625" style="26"/>
    <col min="13313" max="13313" width="12.5703125" style="26" customWidth="1"/>
    <col min="13314" max="13314" width="24.42578125" style="26" customWidth="1"/>
    <col min="13315" max="13315" width="37.28515625" style="26" customWidth="1"/>
    <col min="13316" max="13317" width="15" style="26" bestFit="1" customWidth="1"/>
    <col min="13318" max="13318" width="13.28515625" style="26" customWidth="1"/>
    <col min="13319" max="13319" width="10.28515625" style="26" bestFit="1" customWidth="1"/>
    <col min="13320" max="13568" width="9.28515625" style="26"/>
    <col min="13569" max="13569" width="12.5703125" style="26" customWidth="1"/>
    <col min="13570" max="13570" width="24.42578125" style="26" customWidth="1"/>
    <col min="13571" max="13571" width="37.28515625" style="26" customWidth="1"/>
    <col min="13572" max="13573" width="15" style="26" bestFit="1" customWidth="1"/>
    <col min="13574" max="13574" width="13.28515625" style="26" customWidth="1"/>
    <col min="13575" max="13575" width="10.28515625" style="26" bestFit="1" customWidth="1"/>
    <col min="13576" max="13824" width="9.28515625" style="26"/>
    <col min="13825" max="13825" width="12.5703125" style="26" customWidth="1"/>
    <col min="13826" max="13826" width="24.42578125" style="26" customWidth="1"/>
    <col min="13827" max="13827" width="37.28515625" style="26" customWidth="1"/>
    <col min="13828" max="13829" width="15" style="26" bestFit="1" customWidth="1"/>
    <col min="13830" max="13830" width="13.28515625" style="26" customWidth="1"/>
    <col min="13831" max="13831" width="10.28515625" style="26" bestFit="1" customWidth="1"/>
    <col min="13832" max="14080" width="9.28515625" style="26"/>
    <col min="14081" max="14081" width="12.5703125" style="26" customWidth="1"/>
    <col min="14082" max="14082" width="24.42578125" style="26" customWidth="1"/>
    <col min="14083" max="14083" width="37.28515625" style="26" customWidth="1"/>
    <col min="14084" max="14085" width="15" style="26" bestFit="1" customWidth="1"/>
    <col min="14086" max="14086" width="13.28515625" style="26" customWidth="1"/>
    <col min="14087" max="14087" width="10.28515625" style="26" bestFit="1" customWidth="1"/>
    <col min="14088" max="14336" width="9.28515625" style="26"/>
    <col min="14337" max="14337" width="12.5703125" style="26" customWidth="1"/>
    <col min="14338" max="14338" width="24.42578125" style="26" customWidth="1"/>
    <col min="14339" max="14339" width="37.28515625" style="26" customWidth="1"/>
    <col min="14340" max="14341" width="15" style="26" bestFit="1" customWidth="1"/>
    <col min="14342" max="14342" width="13.28515625" style="26" customWidth="1"/>
    <col min="14343" max="14343" width="10.28515625" style="26" bestFit="1" customWidth="1"/>
    <col min="14344" max="14592" width="9.28515625" style="26"/>
    <col min="14593" max="14593" width="12.5703125" style="26" customWidth="1"/>
    <col min="14594" max="14594" width="24.42578125" style="26" customWidth="1"/>
    <col min="14595" max="14595" width="37.28515625" style="26" customWidth="1"/>
    <col min="14596" max="14597" width="15" style="26" bestFit="1" customWidth="1"/>
    <col min="14598" max="14598" width="13.28515625" style="26" customWidth="1"/>
    <col min="14599" max="14599" width="10.28515625" style="26" bestFit="1" customWidth="1"/>
    <col min="14600" max="14848" width="9.28515625" style="26"/>
    <col min="14849" max="14849" width="12.5703125" style="26" customWidth="1"/>
    <col min="14850" max="14850" width="24.42578125" style="26" customWidth="1"/>
    <col min="14851" max="14851" width="37.28515625" style="26" customWidth="1"/>
    <col min="14852" max="14853" width="15" style="26" bestFit="1" customWidth="1"/>
    <col min="14854" max="14854" width="13.28515625" style="26" customWidth="1"/>
    <col min="14855" max="14855" width="10.28515625" style="26" bestFit="1" customWidth="1"/>
    <col min="14856" max="15104" width="9.28515625" style="26"/>
    <col min="15105" max="15105" width="12.5703125" style="26" customWidth="1"/>
    <col min="15106" max="15106" width="24.42578125" style="26" customWidth="1"/>
    <col min="15107" max="15107" width="37.28515625" style="26" customWidth="1"/>
    <col min="15108" max="15109" width="15" style="26" bestFit="1" customWidth="1"/>
    <col min="15110" max="15110" width="13.28515625" style="26" customWidth="1"/>
    <col min="15111" max="15111" width="10.28515625" style="26" bestFit="1" customWidth="1"/>
    <col min="15112" max="15360" width="9.28515625" style="26"/>
    <col min="15361" max="15361" width="12.5703125" style="26" customWidth="1"/>
    <col min="15362" max="15362" width="24.42578125" style="26" customWidth="1"/>
    <col min="15363" max="15363" width="37.28515625" style="26" customWidth="1"/>
    <col min="15364" max="15365" width="15" style="26" bestFit="1" customWidth="1"/>
    <col min="15366" max="15366" width="13.28515625" style="26" customWidth="1"/>
    <col min="15367" max="15367" width="10.28515625" style="26" bestFit="1" customWidth="1"/>
    <col min="15368" max="15616" width="9.28515625" style="26"/>
    <col min="15617" max="15617" width="12.5703125" style="26" customWidth="1"/>
    <col min="15618" max="15618" width="24.42578125" style="26" customWidth="1"/>
    <col min="15619" max="15619" width="37.28515625" style="26" customWidth="1"/>
    <col min="15620" max="15621" width="15" style="26" bestFit="1" customWidth="1"/>
    <col min="15622" max="15622" width="13.28515625" style="26" customWidth="1"/>
    <col min="15623" max="15623" width="10.28515625" style="26" bestFit="1" customWidth="1"/>
    <col min="15624" max="15872" width="9.28515625" style="26"/>
    <col min="15873" max="15873" width="12.5703125" style="26" customWidth="1"/>
    <col min="15874" max="15874" width="24.42578125" style="26" customWidth="1"/>
    <col min="15875" max="15875" width="37.28515625" style="26" customWidth="1"/>
    <col min="15876" max="15877" width="15" style="26" bestFit="1" customWidth="1"/>
    <col min="15878" max="15878" width="13.28515625" style="26" customWidth="1"/>
    <col min="15879" max="15879" width="10.28515625" style="26" bestFit="1" customWidth="1"/>
    <col min="15880" max="16128" width="9.28515625" style="26"/>
    <col min="16129" max="16129" width="12.5703125" style="26" customWidth="1"/>
    <col min="16130" max="16130" width="24.42578125" style="26" customWidth="1"/>
    <col min="16131" max="16131" width="37.28515625" style="26" customWidth="1"/>
    <col min="16132" max="16133" width="15" style="26" bestFit="1" customWidth="1"/>
    <col min="16134" max="16134" width="13.28515625" style="26" customWidth="1"/>
    <col min="16135" max="16135" width="10.28515625" style="26" bestFit="1" customWidth="1"/>
    <col min="16136" max="16384" width="9.28515625" style="26"/>
  </cols>
  <sheetData>
    <row r="1" spans="1:7" s="24" customFormat="1" ht="20.65" customHeight="1" x14ac:dyDescent="0.25">
      <c r="A1" s="309" t="s">
        <v>932</v>
      </c>
      <c r="B1" s="309"/>
      <c r="C1" s="309"/>
      <c r="D1" s="87">
        <f>SUM(D13:D372)</f>
        <v>15634000</v>
      </c>
      <c r="E1" s="87">
        <f>SUM(E13:E372)</f>
        <v>14707231</v>
      </c>
      <c r="G1" s="25"/>
    </row>
    <row r="3" spans="1:7" x14ac:dyDescent="0.25">
      <c r="A3" s="307" t="s">
        <v>933</v>
      </c>
      <c r="B3" s="307"/>
      <c r="C3" s="307"/>
      <c r="D3" s="307"/>
      <c r="E3" s="307"/>
    </row>
    <row r="4" spans="1:7" x14ac:dyDescent="0.25">
      <c r="A4" s="307" t="s">
        <v>934</v>
      </c>
      <c r="B4" s="307"/>
      <c r="C4" s="307"/>
      <c r="D4" s="307"/>
      <c r="E4" s="307"/>
    </row>
    <row r="5" spans="1:7" x14ac:dyDescent="0.25">
      <c r="A5" s="307" t="s">
        <v>935</v>
      </c>
      <c r="B5" s="307"/>
      <c r="C5" s="307"/>
      <c r="D5" s="307"/>
      <c r="E5" s="307"/>
    </row>
    <row r="6" spans="1:7" x14ac:dyDescent="0.25">
      <c r="A6" s="307" t="s">
        <v>936</v>
      </c>
      <c r="B6" s="307"/>
      <c r="C6" s="307"/>
      <c r="D6" s="307"/>
      <c r="E6" s="307"/>
    </row>
    <row r="7" spans="1:7" ht="24" customHeight="1" x14ac:dyDescent="0.25">
      <c r="A7" s="310" t="s">
        <v>937</v>
      </c>
      <c r="B7" s="310"/>
      <c r="C7" s="310"/>
      <c r="D7" s="310"/>
      <c r="E7" s="310"/>
    </row>
    <row r="8" spans="1:7" x14ac:dyDescent="0.25">
      <c r="A8" s="306" t="s">
        <v>938</v>
      </c>
      <c r="B8" s="306"/>
      <c r="C8" s="306"/>
      <c r="D8" s="306"/>
      <c r="E8" s="306"/>
    </row>
    <row r="9" spans="1:7" x14ac:dyDescent="0.25">
      <c r="A9" s="307" t="s">
        <v>939</v>
      </c>
      <c r="B9" s="307"/>
      <c r="C9" s="307"/>
      <c r="D9" s="307"/>
      <c r="E9" s="307"/>
    </row>
    <row r="10" spans="1:7" x14ac:dyDescent="0.25">
      <c r="A10" s="307" t="s">
        <v>940</v>
      </c>
      <c r="B10" s="307"/>
      <c r="C10" s="307"/>
      <c r="D10" s="307"/>
      <c r="E10" s="307"/>
    </row>
    <row r="11" spans="1:7" ht="13.5" thickBot="1" x14ac:dyDescent="0.3">
      <c r="A11" s="308"/>
      <c r="B11" s="308"/>
      <c r="C11" s="308"/>
      <c r="D11" s="308"/>
      <c r="E11" s="308"/>
    </row>
    <row r="12" spans="1:7" ht="28.5" customHeight="1" thickBot="1" x14ac:dyDescent="0.3">
      <c r="A12" s="246" t="s">
        <v>164</v>
      </c>
      <c r="B12" s="247" t="s">
        <v>1606</v>
      </c>
      <c r="C12" s="247" t="s">
        <v>39</v>
      </c>
      <c r="D12" s="267" t="s">
        <v>1607</v>
      </c>
      <c r="E12" s="268" t="s">
        <v>1608</v>
      </c>
    </row>
    <row r="13" spans="1:7" s="28" customFormat="1" x14ac:dyDescent="0.25">
      <c r="A13" s="88" t="s">
        <v>941</v>
      </c>
      <c r="B13" s="89" t="s">
        <v>264</v>
      </c>
      <c r="C13" s="89" t="s">
        <v>265</v>
      </c>
      <c r="D13" s="90">
        <v>20000</v>
      </c>
      <c r="E13" s="91">
        <v>20000</v>
      </c>
      <c r="F13" s="27"/>
    </row>
    <row r="14" spans="1:7" ht="24.4" customHeight="1" x14ac:dyDescent="0.25">
      <c r="A14" s="92" t="s">
        <v>942</v>
      </c>
      <c r="B14" s="93" t="s">
        <v>23</v>
      </c>
      <c r="C14" s="93" t="s">
        <v>498</v>
      </c>
      <c r="D14" s="94">
        <v>35000</v>
      </c>
      <c r="E14" s="95">
        <v>35000</v>
      </c>
      <c r="F14" s="27"/>
    </row>
    <row r="15" spans="1:7" ht="36" x14ac:dyDescent="0.25">
      <c r="A15" s="92" t="s">
        <v>943</v>
      </c>
      <c r="B15" s="93" t="s">
        <v>944</v>
      </c>
      <c r="C15" s="93" t="s">
        <v>945</v>
      </c>
      <c r="D15" s="94">
        <v>21000</v>
      </c>
      <c r="E15" s="95">
        <v>21000</v>
      </c>
      <c r="F15" s="27"/>
    </row>
    <row r="16" spans="1:7" ht="24" x14ac:dyDescent="0.25">
      <c r="A16" s="92" t="s">
        <v>946</v>
      </c>
      <c r="B16" s="93" t="s">
        <v>257</v>
      </c>
      <c r="C16" s="93" t="s">
        <v>947</v>
      </c>
      <c r="D16" s="94">
        <v>24000</v>
      </c>
      <c r="E16" s="95">
        <v>24000</v>
      </c>
      <c r="F16" s="27"/>
    </row>
    <row r="17" spans="1:6" ht="24" x14ac:dyDescent="0.25">
      <c r="A17" s="92" t="s">
        <v>948</v>
      </c>
      <c r="B17" s="93" t="s">
        <v>280</v>
      </c>
      <c r="C17" s="93" t="s">
        <v>949</v>
      </c>
      <c r="D17" s="94">
        <v>20000</v>
      </c>
      <c r="E17" s="95">
        <v>20000</v>
      </c>
      <c r="F17" s="27"/>
    </row>
    <row r="18" spans="1:6" ht="25.5" customHeight="1" x14ac:dyDescent="0.25">
      <c r="A18" s="92" t="s">
        <v>950</v>
      </c>
      <c r="B18" s="93" t="s">
        <v>290</v>
      </c>
      <c r="C18" s="93" t="s">
        <v>951</v>
      </c>
      <c r="D18" s="94">
        <v>20000</v>
      </c>
      <c r="E18" s="95">
        <v>20000</v>
      </c>
      <c r="F18" s="27"/>
    </row>
    <row r="19" spans="1:6" ht="27" customHeight="1" x14ac:dyDescent="0.25">
      <c r="A19" s="92" t="s">
        <v>952</v>
      </c>
      <c r="B19" s="93" t="s">
        <v>273</v>
      </c>
      <c r="C19" s="93" t="s">
        <v>953</v>
      </c>
      <c r="D19" s="94">
        <v>27000</v>
      </c>
      <c r="E19" s="95">
        <v>27000</v>
      </c>
      <c r="F19" s="27"/>
    </row>
    <row r="20" spans="1:6" ht="36" x14ac:dyDescent="0.25">
      <c r="A20" s="92" t="s">
        <v>954</v>
      </c>
      <c r="B20" s="93" t="s">
        <v>955</v>
      </c>
      <c r="C20" s="93" t="s">
        <v>956</v>
      </c>
      <c r="D20" s="94">
        <v>20000</v>
      </c>
      <c r="E20" s="95">
        <v>20000</v>
      </c>
      <c r="F20" s="27"/>
    </row>
    <row r="21" spans="1:6" ht="36" x14ac:dyDescent="0.25">
      <c r="A21" s="92" t="s">
        <v>957</v>
      </c>
      <c r="B21" s="93" t="s">
        <v>288</v>
      </c>
      <c r="C21" s="93" t="s">
        <v>958</v>
      </c>
      <c r="D21" s="94">
        <v>42000</v>
      </c>
      <c r="E21" s="95">
        <v>42000</v>
      </c>
      <c r="F21" s="27"/>
    </row>
    <row r="22" spans="1:6" ht="36" x14ac:dyDescent="0.25">
      <c r="A22" s="92" t="s">
        <v>959</v>
      </c>
      <c r="B22" s="93" t="s">
        <v>960</v>
      </c>
      <c r="C22" s="93" t="s">
        <v>961</v>
      </c>
      <c r="D22" s="94">
        <v>22000</v>
      </c>
      <c r="E22" s="95">
        <v>22000</v>
      </c>
      <c r="F22" s="27"/>
    </row>
    <row r="23" spans="1:6" ht="24" x14ac:dyDescent="0.25">
      <c r="A23" s="92" t="s">
        <v>962</v>
      </c>
      <c r="B23" s="93" t="s">
        <v>279</v>
      </c>
      <c r="C23" s="93" t="s">
        <v>963</v>
      </c>
      <c r="D23" s="94">
        <v>20000</v>
      </c>
      <c r="E23" s="95">
        <v>20000</v>
      </c>
      <c r="F23" s="27"/>
    </row>
    <row r="24" spans="1:6" ht="28.9" customHeight="1" x14ac:dyDescent="0.25">
      <c r="A24" s="92" t="s">
        <v>964</v>
      </c>
      <c r="B24" s="93" t="s">
        <v>244</v>
      </c>
      <c r="C24" s="93" t="s">
        <v>965</v>
      </c>
      <c r="D24" s="94">
        <v>35000</v>
      </c>
      <c r="E24" s="95">
        <v>35000</v>
      </c>
      <c r="F24" s="27"/>
    </row>
    <row r="25" spans="1:6" x14ac:dyDescent="0.25">
      <c r="A25" s="92" t="s">
        <v>966</v>
      </c>
      <c r="B25" s="93" t="s">
        <v>239</v>
      </c>
      <c r="C25" s="93" t="s">
        <v>500</v>
      </c>
      <c r="D25" s="94">
        <v>20000</v>
      </c>
      <c r="E25" s="95">
        <v>20000</v>
      </c>
      <c r="F25" s="27"/>
    </row>
    <row r="26" spans="1:6" ht="24" x14ac:dyDescent="0.25">
      <c r="A26" s="92" t="s">
        <v>967</v>
      </c>
      <c r="B26" s="93" t="s">
        <v>293</v>
      </c>
      <c r="C26" s="93" t="s">
        <v>501</v>
      </c>
      <c r="D26" s="94">
        <v>20000</v>
      </c>
      <c r="E26" s="95">
        <v>20000</v>
      </c>
      <c r="F26" s="27"/>
    </row>
    <row r="27" spans="1:6" x14ac:dyDescent="0.25">
      <c r="A27" s="92" t="s">
        <v>968</v>
      </c>
      <c r="B27" s="93" t="s">
        <v>277</v>
      </c>
      <c r="C27" s="93" t="s">
        <v>497</v>
      </c>
      <c r="D27" s="94">
        <v>35000</v>
      </c>
      <c r="E27" s="95">
        <v>35000</v>
      </c>
      <c r="F27" s="27"/>
    </row>
    <row r="28" spans="1:6" ht="24" x14ac:dyDescent="0.25">
      <c r="A28" s="92" t="s">
        <v>969</v>
      </c>
      <c r="B28" s="93" t="s">
        <v>267</v>
      </c>
      <c r="C28" s="93" t="s">
        <v>970</v>
      </c>
      <c r="D28" s="94">
        <v>20000</v>
      </c>
      <c r="E28" s="95">
        <v>20000</v>
      </c>
      <c r="F28" s="27"/>
    </row>
    <row r="29" spans="1:6" x14ac:dyDescent="0.25">
      <c r="A29" s="92" t="s">
        <v>971</v>
      </c>
      <c r="B29" s="93" t="s">
        <v>281</v>
      </c>
      <c r="C29" s="93" t="s">
        <v>972</v>
      </c>
      <c r="D29" s="94">
        <v>20000</v>
      </c>
      <c r="E29" s="95">
        <v>20000</v>
      </c>
      <c r="F29" s="27"/>
    </row>
    <row r="30" spans="1:6" x14ac:dyDescent="0.25">
      <c r="A30" s="92" t="s">
        <v>973</v>
      </c>
      <c r="B30" s="93" t="s">
        <v>974</v>
      </c>
      <c r="C30" s="93" t="s">
        <v>975</v>
      </c>
      <c r="D30" s="94">
        <v>20000</v>
      </c>
      <c r="E30" s="95">
        <v>0</v>
      </c>
      <c r="F30" s="27"/>
    </row>
    <row r="31" spans="1:6" ht="48" x14ac:dyDescent="0.25">
      <c r="A31" s="92" t="s">
        <v>976</v>
      </c>
      <c r="B31" s="93" t="s">
        <v>302</v>
      </c>
      <c r="C31" s="93" t="s">
        <v>303</v>
      </c>
      <c r="D31" s="94">
        <v>30000</v>
      </c>
      <c r="E31" s="95">
        <v>30000</v>
      </c>
      <c r="F31" s="27"/>
    </row>
    <row r="32" spans="1:6" ht="24" x14ac:dyDescent="0.25">
      <c r="A32" s="92" t="s">
        <v>977</v>
      </c>
      <c r="B32" s="93" t="s">
        <v>298</v>
      </c>
      <c r="C32" s="93" t="s">
        <v>978</v>
      </c>
      <c r="D32" s="94">
        <v>20000</v>
      </c>
      <c r="E32" s="95">
        <v>20000</v>
      </c>
      <c r="F32" s="27"/>
    </row>
    <row r="33" spans="1:6" x14ac:dyDescent="0.25">
      <c r="A33" s="92" t="s">
        <v>979</v>
      </c>
      <c r="B33" s="93" t="s">
        <v>980</v>
      </c>
      <c r="C33" s="93" t="s">
        <v>981</v>
      </c>
      <c r="D33" s="94">
        <v>20000</v>
      </c>
      <c r="E33" s="95">
        <v>20000</v>
      </c>
      <c r="F33" s="27"/>
    </row>
    <row r="34" spans="1:6" ht="25.15" customHeight="1" x14ac:dyDescent="0.25">
      <c r="A34" s="92" t="s">
        <v>982</v>
      </c>
      <c r="B34" s="93" t="s">
        <v>296</v>
      </c>
      <c r="C34" s="93" t="s">
        <v>297</v>
      </c>
      <c r="D34" s="94">
        <v>20000</v>
      </c>
      <c r="E34" s="95">
        <v>0</v>
      </c>
      <c r="F34" s="27"/>
    </row>
    <row r="35" spans="1:6" x14ac:dyDescent="0.25">
      <c r="A35" s="92" t="s">
        <v>983</v>
      </c>
      <c r="B35" s="93" t="s">
        <v>274</v>
      </c>
      <c r="C35" s="93" t="s">
        <v>984</v>
      </c>
      <c r="D35" s="94">
        <v>25000</v>
      </c>
      <c r="E35" s="95">
        <v>25000</v>
      </c>
      <c r="F35" s="27"/>
    </row>
    <row r="36" spans="1:6" ht="24" x14ac:dyDescent="0.25">
      <c r="A36" s="92" t="s">
        <v>985</v>
      </c>
      <c r="B36" s="93" t="s">
        <v>300</v>
      </c>
      <c r="C36" s="93" t="s">
        <v>301</v>
      </c>
      <c r="D36" s="94">
        <v>20000</v>
      </c>
      <c r="E36" s="95">
        <v>0</v>
      </c>
      <c r="F36" s="27"/>
    </row>
    <row r="37" spans="1:6" x14ac:dyDescent="0.25">
      <c r="A37" s="92" t="s">
        <v>986</v>
      </c>
      <c r="B37" s="93" t="s">
        <v>503</v>
      </c>
      <c r="C37" s="93" t="s">
        <v>504</v>
      </c>
      <c r="D37" s="94">
        <v>35000</v>
      </c>
      <c r="E37" s="95">
        <v>35000</v>
      </c>
      <c r="F37" s="27"/>
    </row>
    <row r="38" spans="1:6" ht="24" x14ac:dyDescent="0.25">
      <c r="A38" s="92" t="s">
        <v>987</v>
      </c>
      <c r="B38" s="93" t="s">
        <v>988</v>
      </c>
      <c r="C38" s="93" t="s">
        <v>989</v>
      </c>
      <c r="D38" s="94">
        <v>20000</v>
      </c>
      <c r="E38" s="95">
        <v>20000</v>
      </c>
      <c r="F38" s="27"/>
    </row>
    <row r="39" spans="1:6" x14ac:dyDescent="0.25">
      <c r="A39" s="92" t="s">
        <v>990</v>
      </c>
      <c r="B39" s="93" t="s">
        <v>991</v>
      </c>
      <c r="C39" s="93" t="s">
        <v>992</v>
      </c>
      <c r="D39" s="94">
        <v>35000</v>
      </c>
      <c r="E39" s="95">
        <v>35000</v>
      </c>
      <c r="F39" s="27"/>
    </row>
    <row r="40" spans="1:6" x14ac:dyDescent="0.25">
      <c r="A40" s="92" t="s">
        <v>993</v>
      </c>
      <c r="B40" s="93" t="s">
        <v>991</v>
      </c>
      <c r="C40" s="93" t="s">
        <v>994</v>
      </c>
      <c r="D40" s="94">
        <v>35000</v>
      </c>
      <c r="E40" s="95">
        <v>35000</v>
      </c>
      <c r="F40" s="27"/>
    </row>
    <row r="41" spans="1:6" x14ac:dyDescent="0.25">
      <c r="A41" s="92" t="s">
        <v>995</v>
      </c>
      <c r="B41" s="93" t="s">
        <v>505</v>
      </c>
      <c r="C41" s="93" t="s">
        <v>996</v>
      </c>
      <c r="D41" s="94">
        <v>30000</v>
      </c>
      <c r="E41" s="95">
        <v>30000</v>
      </c>
      <c r="F41" s="27"/>
    </row>
    <row r="42" spans="1:6" ht="24.4" customHeight="1" x14ac:dyDescent="0.25">
      <c r="A42" s="92" t="s">
        <v>997</v>
      </c>
      <c r="B42" s="93" t="s">
        <v>998</v>
      </c>
      <c r="C42" s="93" t="s">
        <v>999</v>
      </c>
      <c r="D42" s="94">
        <v>30000</v>
      </c>
      <c r="E42" s="95">
        <v>30000</v>
      </c>
      <c r="F42" s="27"/>
    </row>
    <row r="43" spans="1:6" x14ac:dyDescent="0.25">
      <c r="A43" s="92" t="s">
        <v>1000</v>
      </c>
      <c r="B43" s="93" t="s">
        <v>133</v>
      </c>
      <c r="C43" s="93" t="s">
        <v>1001</v>
      </c>
      <c r="D43" s="94">
        <v>20000</v>
      </c>
      <c r="E43" s="95">
        <v>20000</v>
      </c>
      <c r="F43" s="27"/>
    </row>
    <row r="44" spans="1:6" ht="24" x14ac:dyDescent="0.25">
      <c r="A44" s="92" t="s">
        <v>1002</v>
      </c>
      <c r="B44" s="93" t="s">
        <v>256</v>
      </c>
      <c r="C44" s="93" t="s">
        <v>1003</v>
      </c>
      <c r="D44" s="94">
        <v>21000</v>
      </c>
      <c r="E44" s="95">
        <v>0</v>
      </c>
      <c r="F44" s="27"/>
    </row>
    <row r="45" spans="1:6" x14ac:dyDescent="0.25">
      <c r="A45" s="92" t="s">
        <v>1004</v>
      </c>
      <c r="B45" s="93" t="s">
        <v>508</v>
      </c>
      <c r="C45" s="93" t="s">
        <v>1005</v>
      </c>
      <c r="D45" s="94">
        <v>20000</v>
      </c>
      <c r="E45" s="95">
        <v>0</v>
      </c>
      <c r="F45" s="27"/>
    </row>
    <row r="46" spans="1:6" x14ac:dyDescent="0.25">
      <c r="A46" s="92" t="s">
        <v>1006</v>
      </c>
      <c r="B46" s="93" t="s">
        <v>309</v>
      </c>
      <c r="C46" s="93" t="s">
        <v>1007</v>
      </c>
      <c r="D46" s="94">
        <v>27000</v>
      </c>
      <c r="E46" s="95">
        <v>27000</v>
      </c>
      <c r="F46" s="27"/>
    </row>
    <row r="47" spans="1:6" x14ac:dyDescent="0.25">
      <c r="A47" s="92" t="s">
        <v>1008</v>
      </c>
      <c r="B47" s="93" t="s">
        <v>236</v>
      </c>
      <c r="C47" s="93" t="s">
        <v>1009</v>
      </c>
      <c r="D47" s="94">
        <v>20000</v>
      </c>
      <c r="E47" s="95">
        <v>20000</v>
      </c>
      <c r="F47" s="27"/>
    </row>
    <row r="48" spans="1:6" ht="24" x14ac:dyDescent="0.25">
      <c r="A48" s="92" t="s">
        <v>1010</v>
      </c>
      <c r="B48" s="93" t="s">
        <v>312</v>
      </c>
      <c r="C48" s="93" t="s">
        <v>502</v>
      </c>
      <c r="D48" s="94">
        <v>33000</v>
      </c>
      <c r="E48" s="95">
        <v>33000</v>
      </c>
      <c r="F48" s="27"/>
    </row>
    <row r="49" spans="1:6" x14ac:dyDescent="0.25">
      <c r="A49" s="92" t="s">
        <v>1011</v>
      </c>
      <c r="B49" s="93" t="s">
        <v>271</v>
      </c>
      <c r="C49" s="93" t="s">
        <v>507</v>
      </c>
      <c r="D49" s="94">
        <v>24000</v>
      </c>
      <c r="E49" s="95">
        <v>24000</v>
      </c>
      <c r="F49" s="27"/>
    </row>
    <row r="50" spans="1:6" x14ac:dyDescent="0.25">
      <c r="A50" s="92" t="s">
        <v>1012</v>
      </c>
      <c r="B50" s="93" t="s">
        <v>242</v>
      </c>
      <c r="C50" s="93" t="s">
        <v>1013</v>
      </c>
      <c r="D50" s="94">
        <v>24000</v>
      </c>
      <c r="E50" s="95">
        <v>24000</v>
      </c>
      <c r="F50" s="27"/>
    </row>
    <row r="51" spans="1:6" ht="24" x14ac:dyDescent="0.25">
      <c r="A51" s="92" t="s">
        <v>1014</v>
      </c>
      <c r="B51" s="93" t="s">
        <v>287</v>
      </c>
      <c r="C51" s="93" t="s">
        <v>1015</v>
      </c>
      <c r="D51" s="94">
        <v>20000</v>
      </c>
      <c r="E51" s="95">
        <v>20000</v>
      </c>
      <c r="F51" s="27"/>
    </row>
    <row r="52" spans="1:6" ht="24" x14ac:dyDescent="0.25">
      <c r="A52" s="92" t="s">
        <v>1016</v>
      </c>
      <c r="B52" s="93" t="s">
        <v>294</v>
      </c>
      <c r="C52" s="93" t="s">
        <v>1017</v>
      </c>
      <c r="D52" s="94">
        <v>42000</v>
      </c>
      <c r="E52" s="95">
        <v>42000</v>
      </c>
      <c r="F52" s="27"/>
    </row>
    <row r="53" spans="1:6" ht="24" x14ac:dyDescent="0.25">
      <c r="A53" s="92" t="s">
        <v>1018</v>
      </c>
      <c r="B53" s="93" t="s">
        <v>314</v>
      </c>
      <c r="C53" s="93" t="s">
        <v>315</v>
      </c>
      <c r="D53" s="94">
        <v>25000</v>
      </c>
      <c r="E53" s="95">
        <v>25000</v>
      </c>
      <c r="F53" s="27"/>
    </row>
    <row r="54" spans="1:6" ht="24" x14ac:dyDescent="0.25">
      <c r="A54" s="92" t="s">
        <v>1019</v>
      </c>
      <c r="B54" s="93" t="s">
        <v>276</v>
      </c>
      <c r="C54" s="93" t="s">
        <v>1020</v>
      </c>
      <c r="D54" s="94">
        <v>35000</v>
      </c>
      <c r="E54" s="95">
        <v>35000</v>
      </c>
      <c r="F54" s="27"/>
    </row>
    <row r="55" spans="1:6" ht="24" x14ac:dyDescent="0.25">
      <c r="A55" s="92" t="s">
        <v>1021</v>
      </c>
      <c r="B55" s="93" t="s">
        <v>295</v>
      </c>
      <c r="C55" s="93" t="s">
        <v>506</v>
      </c>
      <c r="D55" s="94">
        <v>20000</v>
      </c>
      <c r="E55" s="95">
        <v>20000</v>
      </c>
      <c r="F55" s="27"/>
    </row>
    <row r="56" spans="1:6" ht="24" x14ac:dyDescent="0.25">
      <c r="A56" s="92" t="s">
        <v>1022</v>
      </c>
      <c r="B56" s="93" t="s">
        <v>1023</v>
      </c>
      <c r="C56" s="93" t="s">
        <v>1024</v>
      </c>
      <c r="D56" s="94">
        <v>21000</v>
      </c>
      <c r="E56" s="95">
        <v>21000</v>
      </c>
      <c r="F56" s="27"/>
    </row>
    <row r="57" spans="1:6" ht="24" x14ac:dyDescent="0.25">
      <c r="A57" s="92" t="s">
        <v>1025</v>
      </c>
      <c r="B57" s="93" t="s">
        <v>313</v>
      </c>
      <c r="C57" s="93" t="s">
        <v>1026</v>
      </c>
      <c r="D57" s="94">
        <v>20000</v>
      </c>
      <c r="E57" s="95">
        <v>20000</v>
      </c>
      <c r="F57" s="27"/>
    </row>
    <row r="58" spans="1:6" ht="25.15" customHeight="1" x14ac:dyDescent="0.25">
      <c r="A58" s="92" t="s">
        <v>1027</v>
      </c>
      <c r="B58" s="93" t="s">
        <v>294</v>
      </c>
      <c r="C58" s="93" t="s">
        <v>1028</v>
      </c>
      <c r="D58" s="94">
        <v>30000</v>
      </c>
      <c r="E58" s="95">
        <v>30000</v>
      </c>
      <c r="F58" s="27"/>
    </row>
    <row r="59" spans="1:6" ht="24" x14ac:dyDescent="0.25">
      <c r="A59" s="92" t="s">
        <v>1029</v>
      </c>
      <c r="B59" s="93" t="s">
        <v>235</v>
      </c>
      <c r="C59" s="93" t="s">
        <v>1030</v>
      </c>
      <c r="D59" s="94">
        <v>20000</v>
      </c>
      <c r="E59" s="95">
        <v>20000</v>
      </c>
      <c r="F59" s="27"/>
    </row>
    <row r="60" spans="1:6" ht="24" x14ac:dyDescent="0.25">
      <c r="A60" s="92" t="s">
        <v>1031</v>
      </c>
      <c r="B60" s="93" t="s">
        <v>260</v>
      </c>
      <c r="C60" s="93" t="s">
        <v>499</v>
      </c>
      <c r="D60" s="94">
        <v>42000</v>
      </c>
      <c r="E60" s="95">
        <v>42000</v>
      </c>
      <c r="F60" s="27"/>
    </row>
    <row r="61" spans="1:6" ht="24" x14ac:dyDescent="0.25">
      <c r="A61" s="92" t="s">
        <v>1032</v>
      </c>
      <c r="B61" s="93" t="s">
        <v>1033</v>
      </c>
      <c r="C61" s="93" t="s">
        <v>1034</v>
      </c>
      <c r="D61" s="94">
        <v>25000</v>
      </c>
      <c r="E61" s="95">
        <v>25000</v>
      </c>
      <c r="F61" s="27"/>
    </row>
    <row r="62" spans="1:6" x14ac:dyDescent="0.25">
      <c r="A62" s="92" t="s">
        <v>1035</v>
      </c>
      <c r="B62" s="93" t="s">
        <v>1036</v>
      </c>
      <c r="C62" s="93" t="s">
        <v>1037</v>
      </c>
      <c r="D62" s="94">
        <v>20000</v>
      </c>
      <c r="E62" s="95">
        <v>20000</v>
      </c>
      <c r="F62" s="27"/>
    </row>
    <row r="63" spans="1:6" x14ac:dyDescent="0.25">
      <c r="A63" s="92" t="s">
        <v>1038</v>
      </c>
      <c r="B63" s="93" t="s">
        <v>1039</v>
      </c>
      <c r="C63" s="93" t="s">
        <v>1040</v>
      </c>
      <c r="D63" s="94">
        <v>20000</v>
      </c>
      <c r="E63" s="95">
        <v>20000</v>
      </c>
      <c r="F63" s="27"/>
    </row>
    <row r="64" spans="1:6" ht="19.899999999999999" customHeight="1" x14ac:dyDescent="0.25">
      <c r="A64" s="92" t="s">
        <v>1041</v>
      </c>
      <c r="B64" s="93" t="s">
        <v>292</v>
      </c>
      <c r="C64" s="93" t="s">
        <v>1042</v>
      </c>
      <c r="D64" s="94">
        <v>20000</v>
      </c>
      <c r="E64" s="95">
        <v>0</v>
      </c>
      <c r="F64" s="27"/>
    </row>
    <row r="65" spans="1:6" ht="24" x14ac:dyDescent="0.25">
      <c r="A65" s="92" t="s">
        <v>1043</v>
      </c>
      <c r="B65" s="93" t="s">
        <v>227</v>
      </c>
      <c r="C65" s="93" t="s">
        <v>1044</v>
      </c>
      <c r="D65" s="94">
        <v>20000</v>
      </c>
      <c r="E65" s="95">
        <v>20000</v>
      </c>
      <c r="F65" s="27"/>
    </row>
    <row r="66" spans="1:6" ht="36" x14ac:dyDescent="0.25">
      <c r="A66" s="92" t="s">
        <v>1045</v>
      </c>
      <c r="B66" s="93" t="s">
        <v>248</v>
      </c>
      <c r="C66" s="93" t="s">
        <v>511</v>
      </c>
      <c r="D66" s="94">
        <v>70000</v>
      </c>
      <c r="E66" s="95">
        <v>70000</v>
      </c>
      <c r="F66" s="27"/>
    </row>
    <row r="67" spans="1:6" ht="24" x14ac:dyDescent="0.25">
      <c r="A67" s="92" t="s">
        <v>1046</v>
      </c>
      <c r="B67" s="93" t="s">
        <v>257</v>
      </c>
      <c r="C67" s="93" t="s">
        <v>1047</v>
      </c>
      <c r="D67" s="94">
        <v>20000</v>
      </c>
      <c r="E67" s="95">
        <v>20000</v>
      </c>
      <c r="F67" s="27"/>
    </row>
    <row r="68" spans="1:6" ht="36" x14ac:dyDescent="0.25">
      <c r="A68" s="92" t="s">
        <v>1048</v>
      </c>
      <c r="B68" s="93" t="s">
        <v>1049</v>
      </c>
      <c r="C68" s="93" t="s">
        <v>1050</v>
      </c>
      <c r="D68" s="94">
        <v>68000</v>
      </c>
      <c r="E68" s="95">
        <v>68000</v>
      </c>
      <c r="F68" s="27"/>
    </row>
    <row r="69" spans="1:6" x14ac:dyDescent="0.25">
      <c r="A69" s="92" t="s">
        <v>1051</v>
      </c>
      <c r="B69" s="93" t="s">
        <v>487</v>
      </c>
      <c r="C69" s="93" t="s">
        <v>510</v>
      </c>
      <c r="D69" s="94">
        <v>20000</v>
      </c>
      <c r="E69" s="95">
        <v>20000</v>
      </c>
      <c r="F69" s="27"/>
    </row>
    <row r="70" spans="1:6" x14ac:dyDescent="0.25">
      <c r="A70" s="92" t="s">
        <v>1052</v>
      </c>
      <c r="B70" s="93" t="s">
        <v>239</v>
      </c>
      <c r="C70" s="93" t="s">
        <v>517</v>
      </c>
      <c r="D70" s="94">
        <v>20000</v>
      </c>
      <c r="E70" s="95">
        <v>0</v>
      </c>
      <c r="F70" s="27"/>
    </row>
    <row r="71" spans="1:6" ht="24" x14ac:dyDescent="0.25">
      <c r="A71" s="92" t="s">
        <v>1053</v>
      </c>
      <c r="B71" s="93" t="s">
        <v>293</v>
      </c>
      <c r="C71" s="93" t="s">
        <v>513</v>
      </c>
      <c r="D71" s="94">
        <v>70000</v>
      </c>
      <c r="E71" s="95">
        <v>70000</v>
      </c>
      <c r="F71" s="27"/>
    </row>
    <row r="72" spans="1:6" x14ac:dyDescent="0.25">
      <c r="A72" s="92" t="s">
        <v>1054</v>
      </c>
      <c r="B72" s="93" t="s">
        <v>277</v>
      </c>
      <c r="C72" s="93" t="s">
        <v>1055</v>
      </c>
      <c r="D72" s="94">
        <v>42000</v>
      </c>
      <c r="E72" s="95">
        <v>42000</v>
      </c>
      <c r="F72" s="27"/>
    </row>
    <row r="73" spans="1:6" ht="24" x14ac:dyDescent="0.25">
      <c r="A73" s="92" t="s">
        <v>1056</v>
      </c>
      <c r="B73" s="93" t="s">
        <v>228</v>
      </c>
      <c r="C73" s="93" t="s">
        <v>1057</v>
      </c>
      <c r="D73" s="94">
        <v>20000</v>
      </c>
      <c r="E73" s="95">
        <v>0</v>
      </c>
      <c r="F73" s="27"/>
    </row>
    <row r="74" spans="1:6" ht="24" x14ac:dyDescent="0.25">
      <c r="A74" s="92" t="s">
        <v>1058</v>
      </c>
      <c r="B74" s="93" t="s">
        <v>228</v>
      </c>
      <c r="C74" s="93" t="s">
        <v>509</v>
      </c>
      <c r="D74" s="94">
        <v>33000</v>
      </c>
      <c r="E74" s="95">
        <v>33000</v>
      </c>
      <c r="F74" s="27"/>
    </row>
    <row r="75" spans="1:6" ht="36" x14ac:dyDescent="0.25">
      <c r="A75" s="92" t="s">
        <v>1059</v>
      </c>
      <c r="B75" s="93" t="s">
        <v>237</v>
      </c>
      <c r="C75" s="93" t="s">
        <v>1060</v>
      </c>
      <c r="D75" s="94">
        <v>31000</v>
      </c>
      <c r="E75" s="95">
        <v>0</v>
      </c>
      <c r="F75" s="27"/>
    </row>
    <row r="76" spans="1:6" ht="23.65" customHeight="1" x14ac:dyDescent="0.25">
      <c r="A76" s="92" t="s">
        <v>1061</v>
      </c>
      <c r="B76" s="93" t="s">
        <v>272</v>
      </c>
      <c r="C76" s="93" t="s">
        <v>1062</v>
      </c>
      <c r="D76" s="94">
        <v>60000</v>
      </c>
      <c r="E76" s="95">
        <v>60000</v>
      </c>
      <c r="F76" s="27"/>
    </row>
    <row r="77" spans="1:6" ht="24" x14ac:dyDescent="0.25">
      <c r="A77" s="92" t="s">
        <v>1063</v>
      </c>
      <c r="B77" s="93" t="s">
        <v>232</v>
      </c>
      <c r="C77" s="93" t="s">
        <v>1064</v>
      </c>
      <c r="D77" s="94">
        <v>20000</v>
      </c>
      <c r="E77" s="95">
        <v>20000</v>
      </c>
      <c r="F77" s="27"/>
    </row>
    <row r="78" spans="1:6" ht="24" x14ac:dyDescent="0.25">
      <c r="A78" s="92" t="s">
        <v>1065</v>
      </c>
      <c r="B78" s="93" t="s">
        <v>291</v>
      </c>
      <c r="C78" s="93" t="s">
        <v>1066</v>
      </c>
      <c r="D78" s="94">
        <v>80000</v>
      </c>
      <c r="E78" s="95">
        <v>80000</v>
      </c>
      <c r="F78" s="27"/>
    </row>
    <row r="79" spans="1:6" x14ac:dyDescent="0.25">
      <c r="A79" s="92" t="s">
        <v>1067</v>
      </c>
      <c r="B79" s="93" t="s">
        <v>278</v>
      </c>
      <c r="C79" s="93" t="s">
        <v>1068</v>
      </c>
      <c r="D79" s="94">
        <v>20000</v>
      </c>
      <c r="E79" s="95">
        <v>0</v>
      </c>
      <c r="F79" s="27"/>
    </row>
    <row r="80" spans="1:6" ht="24" x14ac:dyDescent="0.25">
      <c r="A80" s="92" t="s">
        <v>1069</v>
      </c>
      <c r="B80" s="93" t="s">
        <v>283</v>
      </c>
      <c r="C80" s="93" t="s">
        <v>1070</v>
      </c>
      <c r="D80" s="94">
        <v>26000</v>
      </c>
      <c r="E80" s="95">
        <v>0</v>
      </c>
      <c r="F80" s="27"/>
    </row>
    <row r="81" spans="1:6" ht="24" x14ac:dyDescent="0.25">
      <c r="A81" s="92" t="s">
        <v>1071</v>
      </c>
      <c r="B81" s="93" t="s">
        <v>305</v>
      </c>
      <c r="C81" s="93" t="s">
        <v>306</v>
      </c>
      <c r="D81" s="94">
        <v>22000</v>
      </c>
      <c r="E81" s="95">
        <v>0</v>
      </c>
      <c r="F81" s="27"/>
    </row>
    <row r="82" spans="1:6" ht="24" x14ac:dyDescent="0.25">
      <c r="A82" s="92" t="s">
        <v>1072</v>
      </c>
      <c r="B82" s="93" t="s">
        <v>241</v>
      </c>
      <c r="C82" s="93" t="s">
        <v>1073</v>
      </c>
      <c r="D82" s="94">
        <v>45000</v>
      </c>
      <c r="E82" s="95">
        <v>45000</v>
      </c>
      <c r="F82" s="27"/>
    </row>
    <row r="83" spans="1:6" ht="25.9" customHeight="1" x14ac:dyDescent="0.25">
      <c r="A83" s="92" t="s">
        <v>1074</v>
      </c>
      <c r="B83" s="93" t="s">
        <v>241</v>
      </c>
      <c r="C83" s="93" t="s">
        <v>1075</v>
      </c>
      <c r="D83" s="94">
        <v>45000</v>
      </c>
      <c r="E83" s="95">
        <v>45000</v>
      </c>
      <c r="F83" s="27"/>
    </row>
    <row r="84" spans="1:6" ht="36" x14ac:dyDescent="0.25">
      <c r="A84" s="92" t="s">
        <v>1076</v>
      </c>
      <c r="B84" s="93" t="s">
        <v>269</v>
      </c>
      <c r="C84" s="93" t="s">
        <v>1077</v>
      </c>
      <c r="D84" s="94">
        <v>35000</v>
      </c>
      <c r="E84" s="95">
        <v>35000</v>
      </c>
      <c r="F84" s="27"/>
    </row>
    <row r="85" spans="1:6" x14ac:dyDescent="0.25">
      <c r="A85" s="92" t="s">
        <v>1078</v>
      </c>
      <c r="B85" s="93" t="s">
        <v>519</v>
      </c>
      <c r="C85" s="93" t="s">
        <v>1079</v>
      </c>
      <c r="D85" s="94">
        <v>35000</v>
      </c>
      <c r="E85" s="95">
        <v>35000</v>
      </c>
      <c r="F85" s="27"/>
    </row>
    <row r="86" spans="1:6" ht="24" x14ac:dyDescent="0.25">
      <c r="A86" s="92" t="s">
        <v>1080</v>
      </c>
      <c r="B86" s="93" t="s">
        <v>310</v>
      </c>
      <c r="C86" s="93" t="s">
        <v>311</v>
      </c>
      <c r="D86" s="94">
        <v>84000</v>
      </c>
      <c r="E86" s="95">
        <v>84000</v>
      </c>
      <c r="F86" s="27"/>
    </row>
    <row r="87" spans="1:6" x14ac:dyDescent="0.25">
      <c r="A87" s="92" t="s">
        <v>1081</v>
      </c>
      <c r="B87" s="93" t="s">
        <v>239</v>
      </c>
      <c r="C87" s="93" t="s">
        <v>1082</v>
      </c>
      <c r="D87" s="94">
        <v>35000</v>
      </c>
      <c r="E87" s="95">
        <v>35000</v>
      </c>
      <c r="F87" s="27"/>
    </row>
    <row r="88" spans="1:6" ht="24" x14ac:dyDescent="0.25">
      <c r="A88" s="92" t="s">
        <v>1083</v>
      </c>
      <c r="B88" s="93" t="s">
        <v>397</v>
      </c>
      <c r="C88" s="93" t="s">
        <v>1084</v>
      </c>
      <c r="D88" s="94">
        <v>26000</v>
      </c>
      <c r="E88" s="95">
        <v>0</v>
      </c>
      <c r="F88" s="27"/>
    </row>
    <row r="89" spans="1:6" x14ac:dyDescent="0.25">
      <c r="A89" s="92" t="s">
        <v>1085</v>
      </c>
      <c r="B89" s="93" t="s">
        <v>236</v>
      </c>
      <c r="C89" s="93" t="s">
        <v>1086</v>
      </c>
      <c r="D89" s="94">
        <v>20000</v>
      </c>
      <c r="E89" s="95">
        <v>20000</v>
      </c>
      <c r="F89" s="27"/>
    </row>
    <row r="90" spans="1:6" x14ac:dyDescent="0.25">
      <c r="A90" s="92" t="s">
        <v>1087</v>
      </c>
      <c r="B90" s="93" t="s">
        <v>312</v>
      </c>
      <c r="C90" s="93" t="s">
        <v>515</v>
      </c>
      <c r="D90" s="94">
        <v>25000</v>
      </c>
      <c r="E90" s="95">
        <v>15000</v>
      </c>
      <c r="F90" s="27"/>
    </row>
    <row r="91" spans="1:6" ht="24" x14ac:dyDescent="0.25">
      <c r="A91" s="92" t="s">
        <v>1088</v>
      </c>
      <c r="B91" s="93" t="s">
        <v>284</v>
      </c>
      <c r="C91" s="93" t="s">
        <v>516</v>
      </c>
      <c r="D91" s="94">
        <v>84000</v>
      </c>
      <c r="E91" s="95">
        <v>84000</v>
      </c>
      <c r="F91" s="27"/>
    </row>
    <row r="92" spans="1:6" ht="36" x14ac:dyDescent="0.25">
      <c r="A92" s="92" t="s">
        <v>1089</v>
      </c>
      <c r="B92" s="93" t="s">
        <v>235</v>
      </c>
      <c r="C92" s="93" t="s">
        <v>1090</v>
      </c>
      <c r="D92" s="94">
        <v>20000</v>
      </c>
      <c r="E92" s="95">
        <v>10000</v>
      </c>
      <c r="F92" s="27"/>
    </row>
    <row r="93" spans="1:6" ht="24" x14ac:dyDescent="0.25">
      <c r="A93" s="92" t="s">
        <v>1091</v>
      </c>
      <c r="B93" s="93" t="s">
        <v>514</v>
      </c>
      <c r="C93" s="93" t="s">
        <v>1092</v>
      </c>
      <c r="D93" s="94">
        <v>60000</v>
      </c>
      <c r="E93" s="95">
        <v>60000</v>
      </c>
      <c r="F93" s="27"/>
    </row>
    <row r="94" spans="1:6" ht="24" x14ac:dyDescent="0.25">
      <c r="A94" s="92" t="s">
        <v>1093</v>
      </c>
      <c r="B94" s="93" t="s">
        <v>295</v>
      </c>
      <c r="C94" s="93" t="s">
        <v>518</v>
      </c>
      <c r="D94" s="94">
        <v>20000</v>
      </c>
      <c r="E94" s="95">
        <v>16435</v>
      </c>
      <c r="F94" s="27"/>
    </row>
    <row r="95" spans="1:6" ht="24" x14ac:dyDescent="0.25">
      <c r="A95" s="92" t="s">
        <v>1094</v>
      </c>
      <c r="B95" s="93" t="s">
        <v>270</v>
      </c>
      <c r="C95" s="93" t="s">
        <v>1095</v>
      </c>
      <c r="D95" s="94">
        <v>21000</v>
      </c>
      <c r="E95" s="95">
        <v>21000</v>
      </c>
      <c r="F95" s="27"/>
    </row>
    <row r="96" spans="1:6" x14ac:dyDescent="0.25">
      <c r="A96" s="92" t="s">
        <v>1096</v>
      </c>
      <c r="B96" s="93" t="s">
        <v>1023</v>
      </c>
      <c r="C96" s="93" t="s">
        <v>1097</v>
      </c>
      <c r="D96" s="94">
        <v>52000</v>
      </c>
      <c r="E96" s="95">
        <v>52000</v>
      </c>
      <c r="F96" s="27"/>
    </row>
    <row r="97" spans="1:6" ht="24" x14ac:dyDescent="0.25">
      <c r="A97" s="92" t="s">
        <v>1098</v>
      </c>
      <c r="B97" s="93" t="s">
        <v>1099</v>
      </c>
      <c r="C97" s="93" t="s">
        <v>1100</v>
      </c>
      <c r="D97" s="94">
        <v>20000</v>
      </c>
      <c r="E97" s="95">
        <v>20000</v>
      </c>
      <c r="F97" s="27"/>
    </row>
    <row r="98" spans="1:6" ht="21.4" customHeight="1" x14ac:dyDescent="0.25">
      <c r="A98" s="92" t="s">
        <v>1101</v>
      </c>
      <c r="B98" s="93" t="s">
        <v>308</v>
      </c>
      <c r="C98" s="93" t="s">
        <v>520</v>
      </c>
      <c r="D98" s="94">
        <v>20000</v>
      </c>
      <c r="E98" s="95">
        <v>20000</v>
      </c>
      <c r="F98" s="27"/>
    </row>
    <row r="99" spans="1:6" ht="24" x14ac:dyDescent="0.25">
      <c r="A99" s="92" t="s">
        <v>1102</v>
      </c>
      <c r="B99" s="93" t="s">
        <v>238</v>
      </c>
      <c r="C99" s="93" t="s">
        <v>1103</v>
      </c>
      <c r="D99" s="94">
        <v>29000</v>
      </c>
      <c r="E99" s="95">
        <v>29000</v>
      </c>
      <c r="F99" s="27"/>
    </row>
    <row r="100" spans="1:6" ht="24" x14ac:dyDescent="0.25">
      <c r="A100" s="92" t="s">
        <v>1104</v>
      </c>
      <c r="B100" s="93" t="s">
        <v>275</v>
      </c>
      <c r="C100" s="93" t="s">
        <v>1105</v>
      </c>
      <c r="D100" s="94">
        <v>20000</v>
      </c>
      <c r="E100" s="95">
        <v>0</v>
      </c>
      <c r="F100" s="27"/>
    </row>
    <row r="101" spans="1:6" ht="24" x14ac:dyDescent="0.25">
      <c r="A101" s="92" t="s">
        <v>1106</v>
      </c>
      <c r="B101" s="93" t="s">
        <v>246</v>
      </c>
      <c r="C101" s="93" t="s">
        <v>1107</v>
      </c>
      <c r="D101" s="94">
        <v>20000</v>
      </c>
      <c r="E101" s="95">
        <v>20000</v>
      </c>
      <c r="F101" s="27"/>
    </row>
    <row r="102" spans="1:6" ht="24" x14ac:dyDescent="0.25">
      <c r="A102" s="92" t="s">
        <v>1108</v>
      </c>
      <c r="B102" s="93" t="s">
        <v>1109</v>
      </c>
      <c r="C102" s="93" t="s">
        <v>1110</v>
      </c>
      <c r="D102" s="94">
        <v>20000</v>
      </c>
      <c r="E102" s="95">
        <v>20000</v>
      </c>
      <c r="F102" s="27"/>
    </row>
    <row r="103" spans="1:6" x14ac:dyDescent="0.25">
      <c r="A103" s="92" t="s">
        <v>1111</v>
      </c>
      <c r="B103" s="93" t="s">
        <v>1036</v>
      </c>
      <c r="C103" s="93" t="s">
        <v>1112</v>
      </c>
      <c r="D103" s="94">
        <v>20000</v>
      </c>
      <c r="E103" s="95">
        <v>20000</v>
      </c>
      <c r="F103" s="27"/>
    </row>
    <row r="104" spans="1:6" ht="23.65" customHeight="1" x14ac:dyDescent="0.25">
      <c r="A104" s="92" t="s">
        <v>1113</v>
      </c>
      <c r="B104" s="93" t="s">
        <v>262</v>
      </c>
      <c r="C104" s="93" t="s">
        <v>1114</v>
      </c>
      <c r="D104" s="94">
        <v>22000</v>
      </c>
      <c r="E104" s="95">
        <v>0</v>
      </c>
      <c r="F104" s="27"/>
    </row>
    <row r="105" spans="1:6" ht="24" x14ac:dyDescent="0.25">
      <c r="A105" s="92" t="s">
        <v>1115</v>
      </c>
      <c r="B105" s="93" t="s">
        <v>494</v>
      </c>
      <c r="C105" s="93" t="s">
        <v>1116</v>
      </c>
      <c r="D105" s="94">
        <v>49000</v>
      </c>
      <c r="E105" s="95">
        <v>49000</v>
      </c>
      <c r="F105" s="27"/>
    </row>
    <row r="106" spans="1:6" ht="36" x14ac:dyDescent="0.25">
      <c r="A106" s="92" t="s">
        <v>1117</v>
      </c>
      <c r="B106" s="93" t="s">
        <v>317</v>
      </c>
      <c r="C106" s="93" t="s">
        <v>1118</v>
      </c>
      <c r="D106" s="94">
        <v>47000</v>
      </c>
      <c r="E106" s="95">
        <v>47000</v>
      </c>
      <c r="F106" s="27"/>
    </row>
    <row r="107" spans="1:6" ht="24" x14ac:dyDescent="0.25">
      <c r="A107" s="92" t="s">
        <v>1119</v>
      </c>
      <c r="B107" s="93" t="s">
        <v>512</v>
      </c>
      <c r="C107" s="93" t="s">
        <v>527</v>
      </c>
      <c r="D107" s="94">
        <v>44000</v>
      </c>
      <c r="E107" s="95">
        <v>44000</v>
      </c>
      <c r="F107" s="27"/>
    </row>
    <row r="108" spans="1:6" x14ac:dyDescent="0.25">
      <c r="A108" s="92" t="s">
        <v>1120</v>
      </c>
      <c r="B108" s="93" t="s">
        <v>343</v>
      </c>
      <c r="C108" s="93" t="s">
        <v>529</v>
      </c>
      <c r="D108" s="94">
        <v>50000</v>
      </c>
      <c r="E108" s="95">
        <v>50000</v>
      </c>
      <c r="F108" s="27"/>
    </row>
    <row r="109" spans="1:6" ht="36" x14ac:dyDescent="0.25">
      <c r="A109" s="92" t="s">
        <v>1121</v>
      </c>
      <c r="B109" s="93" t="s">
        <v>257</v>
      </c>
      <c r="C109" s="93" t="s">
        <v>1122</v>
      </c>
      <c r="D109" s="94">
        <v>48000</v>
      </c>
      <c r="E109" s="95">
        <v>48000</v>
      </c>
      <c r="F109" s="27"/>
    </row>
    <row r="110" spans="1:6" ht="36" x14ac:dyDescent="0.25">
      <c r="A110" s="92" t="s">
        <v>1123</v>
      </c>
      <c r="B110" s="93" t="s">
        <v>257</v>
      </c>
      <c r="C110" s="93" t="s">
        <v>524</v>
      </c>
      <c r="D110" s="94">
        <v>47000</v>
      </c>
      <c r="E110" s="95">
        <v>47000</v>
      </c>
      <c r="F110" s="27"/>
    </row>
    <row r="111" spans="1:6" x14ac:dyDescent="0.25">
      <c r="A111" s="92" t="s">
        <v>1124</v>
      </c>
      <c r="B111" s="93" t="s">
        <v>239</v>
      </c>
      <c r="C111" s="93" t="s">
        <v>1125</v>
      </c>
      <c r="D111" s="94">
        <v>50000</v>
      </c>
      <c r="E111" s="95">
        <v>50000</v>
      </c>
      <c r="F111" s="27"/>
    </row>
    <row r="112" spans="1:6" x14ac:dyDescent="0.25">
      <c r="A112" s="92" t="s">
        <v>1126</v>
      </c>
      <c r="B112" s="93" t="s">
        <v>239</v>
      </c>
      <c r="C112" s="93" t="s">
        <v>1127</v>
      </c>
      <c r="D112" s="96">
        <v>51000</v>
      </c>
      <c r="E112" s="97">
        <v>51000</v>
      </c>
      <c r="F112" s="27"/>
    </row>
    <row r="113" spans="1:6" x14ac:dyDescent="0.25">
      <c r="A113" s="92" t="s">
        <v>1128</v>
      </c>
      <c r="B113" s="93" t="s">
        <v>239</v>
      </c>
      <c r="C113" s="93" t="s">
        <v>1129</v>
      </c>
      <c r="D113" s="96">
        <v>27000</v>
      </c>
      <c r="E113" s="97">
        <v>27000</v>
      </c>
      <c r="F113" s="27"/>
    </row>
    <row r="114" spans="1:6" ht="25.5" customHeight="1" x14ac:dyDescent="0.25">
      <c r="A114" s="92" t="s">
        <v>1130</v>
      </c>
      <c r="B114" s="93" t="s">
        <v>293</v>
      </c>
      <c r="C114" s="93" t="s">
        <v>523</v>
      </c>
      <c r="D114" s="96">
        <v>51000</v>
      </c>
      <c r="E114" s="97">
        <v>51000</v>
      </c>
      <c r="F114" s="27"/>
    </row>
    <row r="115" spans="1:6" x14ac:dyDescent="0.25">
      <c r="A115" s="92" t="s">
        <v>1131</v>
      </c>
      <c r="B115" s="93" t="s">
        <v>277</v>
      </c>
      <c r="C115" s="93" t="s">
        <v>1132</v>
      </c>
      <c r="D115" s="96">
        <v>45000</v>
      </c>
      <c r="E115" s="97">
        <v>45000</v>
      </c>
      <c r="F115" s="27"/>
    </row>
    <row r="116" spans="1:6" ht="24" x14ac:dyDescent="0.25">
      <c r="A116" s="92" t="s">
        <v>1133</v>
      </c>
      <c r="B116" s="93" t="s">
        <v>23</v>
      </c>
      <c r="C116" s="93" t="s">
        <v>521</v>
      </c>
      <c r="D116" s="96">
        <v>36000</v>
      </c>
      <c r="E116" s="97">
        <v>36000</v>
      </c>
      <c r="F116" s="27"/>
    </row>
    <row r="117" spans="1:6" ht="19.899999999999999" customHeight="1" x14ac:dyDescent="0.25">
      <c r="A117" s="92" t="s">
        <v>1134</v>
      </c>
      <c r="B117" s="93" t="s">
        <v>228</v>
      </c>
      <c r="C117" s="93" t="s">
        <v>1135</v>
      </c>
      <c r="D117" s="96">
        <v>34000</v>
      </c>
      <c r="E117" s="97">
        <v>34000</v>
      </c>
      <c r="F117" s="27"/>
    </row>
    <row r="118" spans="1:6" x14ac:dyDescent="0.25">
      <c r="A118" s="92" t="s">
        <v>1136</v>
      </c>
      <c r="B118" s="93" t="s">
        <v>228</v>
      </c>
      <c r="C118" s="93" t="s">
        <v>1137</v>
      </c>
      <c r="D118" s="96">
        <v>49000</v>
      </c>
      <c r="E118" s="97">
        <v>49000</v>
      </c>
      <c r="F118" s="27"/>
    </row>
    <row r="119" spans="1:6" x14ac:dyDescent="0.25">
      <c r="A119" s="92" t="s">
        <v>1138</v>
      </c>
      <c r="B119" s="93" t="s">
        <v>228</v>
      </c>
      <c r="C119" s="93" t="s">
        <v>1139</v>
      </c>
      <c r="D119" s="96">
        <v>49000</v>
      </c>
      <c r="E119" s="97">
        <v>49000</v>
      </c>
      <c r="F119" s="27"/>
    </row>
    <row r="120" spans="1:6" x14ac:dyDescent="0.25">
      <c r="A120" s="92" t="s">
        <v>1140</v>
      </c>
      <c r="B120" s="93" t="s">
        <v>228</v>
      </c>
      <c r="C120" s="93" t="s">
        <v>1141</v>
      </c>
      <c r="D120" s="96">
        <v>49000</v>
      </c>
      <c r="E120" s="97">
        <v>49000</v>
      </c>
      <c r="F120" s="27"/>
    </row>
    <row r="121" spans="1:6" x14ac:dyDescent="0.25">
      <c r="A121" s="92" t="s">
        <v>1142</v>
      </c>
      <c r="B121" s="93" t="s">
        <v>228</v>
      </c>
      <c r="C121" s="93" t="s">
        <v>1143</v>
      </c>
      <c r="D121" s="96">
        <v>51000</v>
      </c>
      <c r="E121" s="97">
        <v>51000</v>
      </c>
      <c r="F121" s="27"/>
    </row>
    <row r="122" spans="1:6" ht="24" x14ac:dyDescent="0.25">
      <c r="A122" s="92" t="s">
        <v>1144</v>
      </c>
      <c r="B122" s="93" t="s">
        <v>298</v>
      </c>
      <c r="C122" s="93" t="s">
        <v>1145</v>
      </c>
      <c r="D122" s="96">
        <v>43000</v>
      </c>
      <c r="E122" s="97">
        <v>43000</v>
      </c>
      <c r="F122" s="27"/>
    </row>
    <row r="123" spans="1:6" x14ac:dyDescent="0.25">
      <c r="A123" s="92" t="s">
        <v>1146</v>
      </c>
      <c r="B123" s="93" t="s">
        <v>228</v>
      </c>
      <c r="C123" s="93" t="s">
        <v>1147</v>
      </c>
      <c r="D123" s="96">
        <v>51000</v>
      </c>
      <c r="E123" s="97">
        <v>51000</v>
      </c>
      <c r="F123" s="27"/>
    </row>
    <row r="124" spans="1:6" ht="24" x14ac:dyDescent="0.25">
      <c r="A124" s="92" t="s">
        <v>1148</v>
      </c>
      <c r="B124" s="93" t="s">
        <v>226</v>
      </c>
      <c r="C124" s="93" t="s">
        <v>1149</v>
      </c>
      <c r="D124" s="96">
        <v>49000</v>
      </c>
      <c r="E124" s="97">
        <v>49000</v>
      </c>
      <c r="F124" s="27"/>
    </row>
    <row r="125" spans="1:6" ht="24" x14ac:dyDescent="0.25">
      <c r="A125" s="92" t="s">
        <v>1150</v>
      </c>
      <c r="B125" s="93" t="s">
        <v>232</v>
      </c>
      <c r="C125" s="93" t="s">
        <v>526</v>
      </c>
      <c r="D125" s="96">
        <v>49000</v>
      </c>
      <c r="E125" s="97">
        <v>49000</v>
      </c>
      <c r="F125" s="27"/>
    </row>
    <row r="126" spans="1:6" x14ac:dyDescent="0.25">
      <c r="A126" s="92" t="s">
        <v>1151</v>
      </c>
      <c r="B126" s="93" t="s">
        <v>487</v>
      </c>
      <c r="C126" s="93" t="s">
        <v>1152</v>
      </c>
      <c r="D126" s="96">
        <v>24000</v>
      </c>
      <c r="E126" s="97">
        <v>24000</v>
      </c>
      <c r="F126" s="27"/>
    </row>
    <row r="127" spans="1:6" ht="24" x14ac:dyDescent="0.25">
      <c r="A127" s="92" t="s">
        <v>1153</v>
      </c>
      <c r="B127" s="93" t="s">
        <v>310</v>
      </c>
      <c r="C127" s="93" t="s">
        <v>334</v>
      </c>
      <c r="D127" s="96">
        <v>44000</v>
      </c>
      <c r="E127" s="97">
        <v>44000</v>
      </c>
      <c r="F127" s="27"/>
    </row>
    <row r="128" spans="1:6" ht="36" x14ac:dyDescent="0.25">
      <c r="A128" s="92" t="s">
        <v>1154</v>
      </c>
      <c r="B128" s="93" t="s">
        <v>327</v>
      </c>
      <c r="C128" s="93" t="s">
        <v>531</v>
      </c>
      <c r="D128" s="96">
        <v>50000</v>
      </c>
      <c r="E128" s="97">
        <v>50000</v>
      </c>
      <c r="F128" s="27"/>
    </row>
    <row r="129" spans="1:6" ht="24" x14ac:dyDescent="0.25">
      <c r="A129" s="92" t="s">
        <v>1155</v>
      </c>
      <c r="B129" s="93" t="s">
        <v>533</v>
      </c>
      <c r="C129" s="93" t="s">
        <v>534</v>
      </c>
      <c r="D129" s="96">
        <v>43000</v>
      </c>
      <c r="E129" s="97">
        <v>43000</v>
      </c>
      <c r="F129" s="27"/>
    </row>
    <row r="130" spans="1:6" ht="24" x14ac:dyDescent="0.25">
      <c r="A130" s="92" t="s">
        <v>1156</v>
      </c>
      <c r="B130" s="93" t="s">
        <v>397</v>
      </c>
      <c r="C130" s="93" t="s">
        <v>1157</v>
      </c>
      <c r="D130" s="96">
        <v>45000</v>
      </c>
      <c r="E130" s="97">
        <v>45000</v>
      </c>
      <c r="F130" s="27"/>
    </row>
    <row r="131" spans="1:6" ht="25.9" customHeight="1" x14ac:dyDescent="0.25">
      <c r="A131" s="92" t="s">
        <v>1158</v>
      </c>
      <c r="B131" s="93" t="s">
        <v>289</v>
      </c>
      <c r="C131" s="93" t="s">
        <v>1159</v>
      </c>
      <c r="D131" s="96">
        <v>45000</v>
      </c>
      <c r="E131" s="97">
        <v>45000</v>
      </c>
      <c r="F131" s="27"/>
    </row>
    <row r="132" spans="1:6" ht="24" x14ac:dyDescent="0.25">
      <c r="A132" s="92" t="s">
        <v>1160</v>
      </c>
      <c r="B132" s="93" t="s">
        <v>236</v>
      </c>
      <c r="C132" s="93" t="s">
        <v>1161</v>
      </c>
      <c r="D132" s="96">
        <v>44000</v>
      </c>
      <c r="E132" s="97">
        <v>44000</v>
      </c>
      <c r="F132" s="27"/>
    </row>
    <row r="133" spans="1:6" x14ac:dyDescent="0.25">
      <c r="A133" s="92" t="s">
        <v>1162</v>
      </c>
      <c r="B133" s="93" t="s">
        <v>312</v>
      </c>
      <c r="C133" s="93" t="s">
        <v>1163</v>
      </c>
      <c r="D133" s="96">
        <v>44000</v>
      </c>
      <c r="E133" s="97">
        <v>44000</v>
      </c>
      <c r="F133" s="27"/>
    </row>
    <row r="134" spans="1:6" ht="24" x14ac:dyDescent="0.25">
      <c r="A134" s="92" t="s">
        <v>1164</v>
      </c>
      <c r="B134" s="93" t="s">
        <v>253</v>
      </c>
      <c r="C134" s="93" t="s">
        <v>1165</v>
      </c>
      <c r="D134" s="96">
        <v>45000</v>
      </c>
      <c r="E134" s="97">
        <v>45000</v>
      </c>
      <c r="F134" s="27"/>
    </row>
    <row r="135" spans="1:6" ht="24" x14ac:dyDescent="0.25">
      <c r="A135" s="92" t="s">
        <v>1166</v>
      </c>
      <c r="B135" s="93" t="s">
        <v>291</v>
      </c>
      <c r="C135" s="93" t="s">
        <v>530</v>
      </c>
      <c r="D135" s="96">
        <v>43000</v>
      </c>
      <c r="E135" s="97">
        <v>43000</v>
      </c>
      <c r="F135" s="27"/>
    </row>
    <row r="136" spans="1:6" ht="36" x14ac:dyDescent="0.25">
      <c r="A136" s="92" t="s">
        <v>1167</v>
      </c>
      <c r="B136" s="93" t="s">
        <v>254</v>
      </c>
      <c r="C136" s="93" t="s">
        <v>1168</v>
      </c>
      <c r="D136" s="96">
        <v>37000</v>
      </c>
      <c r="E136" s="97">
        <v>37000</v>
      </c>
      <c r="F136" s="27"/>
    </row>
    <row r="137" spans="1:6" ht="24" x14ac:dyDescent="0.25">
      <c r="A137" s="92" t="s">
        <v>1169</v>
      </c>
      <c r="B137" s="93" t="s">
        <v>313</v>
      </c>
      <c r="C137" s="93" t="s">
        <v>1170</v>
      </c>
      <c r="D137" s="96">
        <v>51000</v>
      </c>
      <c r="E137" s="97">
        <v>51000</v>
      </c>
      <c r="F137" s="27"/>
    </row>
    <row r="138" spans="1:6" x14ac:dyDescent="0.25">
      <c r="A138" s="92" t="s">
        <v>1171</v>
      </c>
      <c r="B138" s="93" t="s">
        <v>339</v>
      </c>
      <c r="C138" s="93" t="s">
        <v>1172</v>
      </c>
      <c r="D138" s="96">
        <v>45000</v>
      </c>
      <c r="E138" s="97">
        <v>45000</v>
      </c>
      <c r="F138" s="27"/>
    </row>
    <row r="139" spans="1:6" ht="24" x14ac:dyDescent="0.25">
      <c r="A139" s="92" t="s">
        <v>1173</v>
      </c>
      <c r="B139" s="93" t="s">
        <v>284</v>
      </c>
      <c r="C139" s="93" t="s">
        <v>525</v>
      </c>
      <c r="D139" s="96">
        <v>44000</v>
      </c>
      <c r="E139" s="97">
        <v>9700</v>
      </c>
      <c r="F139" s="27"/>
    </row>
    <row r="140" spans="1:6" ht="24" x14ac:dyDescent="0.25">
      <c r="A140" s="92" t="s">
        <v>1174</v>
      </c>
      <c r="B140" s="93" t="s">
        <v>295</v>
      </c>
      <c r="C140" s="93" t="s">
        <v>528</v>
      </c>
      <c r="D140" s="96">
        <v>48000</v>
      </c>
      <c r="E140" s="97">
        <v>48000</v>
      </c>
      <c r="F140" s="27"/>
    </row>
    <row r="141" spans="1:6" ht="24" x14ac:dyDescent="0.25">
      <c r="A141" s="92" t="s">
        <v>1175</v>
      </c>
      <c r="B141" s="93" t="s">
        <v>251</v>
      </c>
      <c r="C141" s="93" t="s">
        <v>532</v>
      </c>
      <c r="D141" s="96">
        <v>43000</v>
      </c>
      <c r="E141" s="97">
        <v>43000</v>
      </c>
      <c r="F141" s="27"/>
    </row>
    <row r="142" spans="1:6" ht="24" x14ac:dyDescent="0.25">
      <c r="A142" s="92" t="s">
        <v>1176</v>
      </c>
      <c r="B142" s="93" t="s">
        <v>260</v>
      </c>
      <c r="C142" s="93" t="s">
        <v>522</v>
      </c>
      <c r="D142" s="96">
        <v>45000</v>
      </c>
      <c r="E142" s="97">
        <v>45000</v>
      </c>
      <c r="F142" s="27"/>
    </row>
    <row r="143" spans="1:6" ht="36" x14ac:dyDescent="0.25">
      <c r="A143" s="92" t="s">
        <v>1177</v>
      </c>
      <c r="B143" s="93" t="s">
        <v>249</v>
      </c>
      <c r="C143" s="93" t="s">
        <v>1178</v>
      </c>
      <c r="D143" s="96">
        <v>51000</v>
      </c>
      <c r="E143" s="97">
        <v>51000</v>
      </c>
      <c r="F143" s="27"/>
    </row>
    <row r="144" spans="1:6" ht="36" x14ac:dyDescent="0.25">
      <c r="A144" s="92" t="s">
        <v>1179</v>
      </c>
      <c r="B144" s="93" t="s">
        <v>245</v>
      </c>
      <c r="C144" s="93" t="s">
        <v>1180</v>
      </c>
      <c r="D144" s="96">
        <v>28000</v>
      </c>
      <c r="E144" s="97">
        <v>28000</v>
      </c>
      <c r="F144" s="27"/>
    </row>
    <row r="145" spans="1:6" ht="24" x14ac:dyDescent="0.25">
      <c r="A145" s="92" t="s">
        <v>1181</v>
      </c>
      <c r="B145" s="93" t="s">
        <v>1182</v>
      </c>
      <c r="C145" s="93" t="s">
        <v>1183</v>
      </c>
      <c r="D145" s="96">
        <v>42000</v>
      </c>
      <c r="E145" s="97">
        <v>42000</v>
      </c>
      <c r="F145" s="27"/>
    </row>
    <row r="146" spans="1:6" ht="36" x14ac:dyDescent="0.25">
      <c r="A146" s="92" t="s">
        <v>1184</v>
      </c>
      <c r="B146" s="93" t="s">
        <v>258</v>
      </c>
      <c r="C146" s="93" t="s">
        <v>1185</v>
      </c>
      <c r="D146" s="96">
        <v>46000</v>
      </c>
      <c r="E146" s="97">
        <v>46000</v>
      </c>
      <c r="F146" s="27"/>
    </row>
    <row r="147" spans="1:6" ht="24" x14ac:dyDescent="0.25">
      <c r="A147" s="92" t="s">
        <v>1186</v>
      </c>
      <c r="B147" s="93" t="s">
        <v>247</v>
      </c>
      <c r="C147" s="93" t="s">
        <v>1187</v>
      </c>
      <c r="D147" s="96">
        <v>46000</v>
      </c>
      <c r="E147" s="97">
        <v>46000</v>
      </c>
      <c r="F147" s="27"/>
    </row>
    <row r="148" spans="1:6" ht="24" x14ac:dyDescent="0.25">
      <c r="A148" s="92" t="s">
        <v>1188</v>
      </c>
      <c r="B148" s="93" t="s">
        <v>247</v>
      </c>
      <c r="C148" s="93" t="s">
        <v>1189</v>
      </c>
      <c r="D148" s="96">
        <v>49000</v>
      </c>
      <c r="E148" s="97">
        <v>49000</v>
      </c>
      <c r="F148" s="27"/>
    </row>
    <row r="149" spans="1:6" ht="21.4" customHeight="1" x14ac:dyDescent="0.25">
      <c r="A149" s="92" t="s">
        <v>1190</v>
      </c>
      <c r="B149" s="93" t="s">
        <v>342</v>
      </c>
      <c r="C149" s="93" t="s">
        <v>1191</v>
      </c>
      <c r="D149" s="96">
        <v>45000</v>
      </c>
      <c r="E149" s="97">
        <v>45000</v>
      </c>
      <c r="F149" s="27"/>
    </row>
    <row r="150" spans="1:6" x14ac:dyDescent="0.25">
      <c r="A150" s="92" t="s">
        <v>1192</v>
      </c>
      <c r="B150" s="93" t="s">
        <v>413</v>
      </c>
      <c r="C150" s="93" t="s">
        <v>1193</v>
      </c>
      <c r="D150" s="96">
        <v>38000</v>
      </c>
      <c r="E150" s="97">
        <v>38000</v>
      </c>
      <c r="F150" s="27"/>
    </row>
    <row r="151" spans="1:6" ht="24" x14ac:dyDescent="0.25">
      <c r="A151" s="92" t="s">
        <v>1194</v>
      </c>
      <c r="B151" s="93" t="s">
        <v>318</v>
      </c>
      <c r="C151" s="93" t="s">
        <v>1195</v>
      </c>
      <c r="D151" s="96">
        <v>20000</v>
      </c>
      <c r="E151" s="97">
        <v>20000</v>
      </c>
      <c r="F151" s="27"/>
    </row>
    <row r="152" spans="1:6" x14ac:dyDescent="0.25">
      <c r="A152" s="92" t="s">
        <v>1196</v>
      </c>
      <c r="B152" s="93" t="s">
        <v>316</v>
      </c>
      <c r="C152" s="93" t="s">
        <v>1197</v>
      </c>
      <c r="D152" s="96">
        <v>38000</v>
      </c>
      <c r="E152" s="97">
        <v>38000</v>
      </c>
      <c r="F152" s="27"/>
    </row>
    <row r="153" spans="1:6" ht="36" x14ac:dyDescent="0.25">
      <c r="A153" s="92" t="s">
        <v>1198</v>
      </c>
      <c r="B153" s="93" t="s">
        <v>248</v>
      </c>
      <c r="C153" s="93" t="s">
        <v>545</v>
      </c>
      <c r="D153" s="96">
        <v>38000</v>
      </c>
      <c r="E153" s="97">
        <v>38000</v>
      </c>
      <c r="F153" s="27"/>
    </row>
    <row r="154" spans="1:6" x14ac:dyDescent="0.25">
      <c r="A154" s="92" t="s">
        <v>1199</v>
      </c>
      <c r="B154" s="93" t="s">
        <v>487</v>
      </c>
      <c r="C154" s="93" t="s">
        <v>537</v>
      </c>
      <c r="D154" s="94">
        <v>24000</v>
      </c>
      <c r="E154" s="95">
        <v>24000</v>
      </c>
      <c r="F154" s="27"/>
    </row>
    <row r="155" spans="1:6" ht="24" x14ac:dyDescent="0.25">
      <c r="A155" s="92" t="s">
        <v>1200</v>
      </c>
      <c r="B155" s="93" t="s">
        <v>1201</v>
      </c>
      <c r="C155" s="93" t="s">
        <v>1202</v>
      </c>
      <c r="D155" s="94">
        <v>48000</v>
      </c>
      <c r="E155" s="95">
        <v>48000</v>
      </c>
      <c r="F155" s="27"/>
    </row>
    <row r="156" spans="1:6" ht="36" x14ac:dyDescent="0.25">
      <c r="A156" s="92" t="s">
        <v>1203</v>
      </c>
      <c r="B156" s="93" t="s">
        <v>549</v>
      </c>
      <c r="C156" s="93" t="s">
        <v>1204</v>
      </c>
      <c r="D156" s="94">
        <v>20000</v>
      </c>
      <c r="E156" s="95">
        <v>20000</v>
      </c>
      <c r="F156" s="27"/>
    </row>
    <row r="157" spans="1:6" ht="24" x14ac:dyDescent="0.25">
      <c r="A157" s="92" t="s">
        <v>1205</v>
      </c>
      <c r="B157" s="93" t="s">
        <v>239</v>
      </c>
      <c r="C157" s="93" t="s">
        <v>539</v>
      </c>
      <c r="D157" s="94">
        <v>56000</v>
      </c>
      <c r="E157" s="95">
        <v>56000</v>
      </c>
      <c r="F157" s="27"/>
    </row>
    <row r="158" spans="1:6" ht="24" x14ac:dyDescent="0.25">
      <c r="A158" s="92" t="s">
        <v>1206</v>
      </c>
      <c r="B158" s="93" t="s">
        <v>239</v>
      </c>
      <c r="C158" s="93" t="s">
        <v>540</v>
      </c>
      <c r="D158" s="94">
        <v>38000</v>
      </c>
      <c r="E158" s="95">
        <v>38000</v>
      </c>
      <c r="F158" s="27"/>
    </row>
    <row r="159" spans="1:6" ht="24" x14ac:dyDescent="0.25">
      <c r="A159" s="92" t="s">
        <v>1207</v>
      </c>
      <c r="B159" s="93" t="s">
        <v>239</v>
      </c>
      <c r="C159" s="93" t="s">
        <v>542</v>
      </c>
      <c r="D159" s="94">
        <v>38000</v>
      </c>
      <c r="E159" s="95">
        <v>38000</v>
      </c>
      <c r="F159" s="27"/>
    </row>
    <row r="160" spans="1:6" ht="24" x14ac:dyDescent="0.25">
      <c r="A160" s="92" t="s">
        <v>1208</v>
      </c>
      <c r="B160" s="93" t="s">
        <v>239</v>
      </c>
      <c r="C160" s="93" t="s">
        <v>541</v>
      </c>
      <c r="D160" s="94">
        <v>38000</v>
      </c>
      <c r="E160" s="95">
        <v>38000</v>
      </c>
      <c r="F160" s="27"/>
    </row>
    <row r="161" spans="1:6" ht="24" x14ac:dyDescent="0.25">
      <c r="A161" s="92" t="s">
        <v>1209</v>
      </c>
      <c r="B161" s="93" t="s">
        <v>293</v>
      </c>
      <c r="C161" s="93" t="s">
        <v>543</v>
      </c>
      <c r="D161" s="94">
        <v>48000</v>
      </c>
      <c r="E161" s="95">
        <v>48000</v>
      </c>
      <c r="F161" s="27"/>
    </row>
    <row r="162" spans="1:6" x14ac:dyDescent="0.25">
      <c r="A162" s="92" t="s">
        <v>1210</v>
      </c>
      <c r="B162" s="93" t="s">
        <v>277</v>
      </c>
      <c r="C162" s="93" t="s">
        <v>1211</v>
      </c>
      <c r="D162" s="94">
        <v>48000</v>
      </c>
      <c r="E162" s="95">
        <v>48000</v>
      </c>
      <c r="F162" s="27"/>
    </row>
    <row r="163" spans="1:6" ht="24" x14ac:dyDescent="0.25">
      <c r="A163" s="92" t="s">
        <v>1212</v>
      </c>
      <c r="B163" s="93" t="s">
        <v>240</v>
      </c>
      <c r="C163" s="93" t="s">
        <v>1213</v>
      </c>
      <c r="D163" s="94">
        <v>20000</v>
      </c>
      <c r="E163" s="95">
        <v>20000</v>
      </c>
      <c r="F163" s="27"/>
    </row>
    <row r="164" spans="1:6" x14ac:dyDescent="0.25">
      <c r="A164" s="92" t="s">
        <v>1214</v>
      </c>
      <c r="B164" s="93" t="s">
        <v>535</v>
      </c>
      <c r="C164" s="93" t="s">
        <v>1215</v>
      </c>
      <c r="D164" s="94">
        <v>56000</v>
      </c>
      <c r="E164" s="95">
        <v>56000</v>
      </c>
      <c r="F164" s="27"/>
    </row>
    <row r="165" spans="1:6" ht="24" x14ac:dyDescent="0.25">
      <c r="A165" s="92" t="s">
        <v>1216</v>
      </c>
      <c r="B165" s="93" t="s">
        <v>228</v>
      </c>
      <c r="C165" s="93" t="s">
        <v>1217</v>
      </c>
      <c r="D165" s="94">
        <v>35000</v>
      </c>
      <c r="E165" s="95">
        <v>35000</v>
      </c>
      <c r="F165" s="27"/>
    </row>
    <row r="166" spans="1:6" ht="30" customHeight="1" x14ac:dyDescent="0.25">
      <c r="A166" s="92" t="s">
        <v>1218</v>
      </c>
      <c r="B166" s="93" t="s">
        <v>324</v>
      </c>
      <c r="C166" s="93" t="s">
        <v>1219</v>
      </c>
      <c r="D166" s="94">
        <v>20000</v>
      </c>
      <c r="E166" s="95">
        <v>20000</v>
      </c>
      <c r="F166" s="27"/>
    </row>
    <row r="167" spans="1:6" ht="24" x14ac:dyDescent="0.25">
      <c r="A167" s="92" t="s">
        <v>1220</v>
      </c>
      <c r="B167" s="93" t="s">
        <v>1221</v>
      </c>
      <c r="C167" s="93" t="s">
        <v>1222</v>
      </c>
      <c r="D167" s="94">
        <v>38000</v>
      </c>
      <c r="E167" s="95">
        <v>38000</v>
      </c>
      <c r="F167" s="27"/>
    </row>
    <row r="168" spans="1:6" ht="36" x14ac:dyDescent="0.25">
      <c r="A168" s="92" t="s">
        <v>1223</v>
      </c>
      <c r="B168" s="93" t="s">
        <v>298</v>
      </c>
      <c r="C168" s="93" t="s">
        <v>1224</v>
      </c>
      <c r="D168" s="94">
        <v>48000</v>
      </c>
      <c r="E168" s="95">
        <v>48000</v>
      </c>
      <c r="F168" s="27"/>
    </row>
    <row r="169" spans="1:6" ht="36" x14ac:dyDescent="0.25">
      <c r="A169" s="92" t="s">
        <v>1225</v>
      </c>
      <c r="B169" s="93" t="s">
        <v>228</v>
      </c>
      <c r="C169" s="93" t="s">
        <v>538</v>
      </c>
      <c r="D169" s="94">
        <v>59000</v>
      </c>
      <c r="E169" s="95">
        <v>59000</v>
      </c>
      <c r="F169" s="27"/>
    </row>
    <row r="170" spans="1:6" ht="24" x14ac:dyDescent="0.25">
      <c r="A170" s="92" t="s">
        <v>1226</v>
      </c>
      <c r="B170" s="93" t="s">
        <v>228</v>
      </c>
      <c r="C170" s="93" t="s">
        <v>1227</v>
      </c>
      <c r="D170" s="94">
        <v>59000</v>
      </c>
      <c r="E170" s="95">
        <v>59000</v>
      </c>
      <c r="F170" s="27"/>
    </row>
    <row r="171" spans="1:6" ht="22.15" customHeight="1" x14ac:dyDescent="0.25">
      <c r="A171" s="92" t="s">
        <v>1228</v>
      </c>
      <c r="B171" s="93" t="s">
        <v>272</v>
      </c>
      <c r="C171" s="93" t="s">
        <v>536</v>
      </c>
      <c r="D171" s="94">
        <v>48000</v>
      </c>
      <c r="E171" s="95">
        <v>48000</v>
      </c>
      <c r="F171" s="27"/>
    </row>
    <row r="172" spans="1:6" x14ac:dyDescent="0.25">
      <c r="A172" s="92" t="s">
        <v>1229</v>
      </c>
      <c r="B172" s="93" t="s">
        <v>336</v>
      </c>
      <c r="C172" s="93" t="s">
        <v>1230</v>
      </c>
      <c r="D172" s="94">
        <v>48000</v>
      </c>
      <c r="E172" s="95">
        <v>0</v>
      </c>
      <c r="F172" s="27"/>
    </row>
    <row r="173" spans="1:6" ht="25.9" customHeight="1" x14ac:dyDescent="0.25">
      <c r="A173" s="92" t="s">
        <v>1231</v>
      </c>
      <c r="B173" s="93" t="s">
        <v>232</v>
      </c>
      <c r="C173" s="93" t="s">
        <v>546</v>
      </c>
      <c r="D173" s="94">
        <v>42000</v>
      </c>
      <c r="E173" s="95">
        <v>42000</v>
      </c>
      <c r="F173" s="27"/>
    </row>
    <row r="174" spans="1:6" ht="24" x14ac:dyDescent="0.25">
      <c r="A174" s="92" t="s">
        <v>1232</v>
      </c>
      <c r="B174" s="93" t="s">
        <v>1233</v>
      </c>
      <c r="C174" s="93" t="s">
        <v>1234</v>
      </c>
      <c r="D174" s="94">
        <v>41000</v>
      </c>
      <c r="E174" s="95">
        <v>11916</v>
      </c>
      <c r="F174" s="27"/>
    </row>
    <row r="175" spans="1:6" ht="24" x14ac:dyDescent="0.25">
      <c r="A175" s="92" t="s">
        <v>1235</v>
      </c>
      <c r="B175" s="93" t="s">
        <v>278</v>
      </c>
      <c r="C175" s="93" t="s">
        <v>1236</v>
      </c>
      <c r="D175" s="94">
        <v>28000</v>
      </c>
      <c r="E175" s="95">
        <v>28000</v>
      </c>
      <c r="F175" s="27"/>
    </row>
    <row r="176" spans="1:6" ht="24" x14ac:dyDescent="0.25">
      <c r="A176" s="92" t="s">
        <v>1237</v>
      </c>
      <c r="B176" s="93" t="s">
        <v>252</v>
      </c>
      <c r="C176" s="93" t="s">
        <v>1238</v>
      </c>
      <c r="D176" s="94">
        <v>20000</v>
      </c>
      <c r="E176" s="95">
        <v>20000</v>
      </c>
      <c r="F176" s="27"/>
    </row>
    <row r="177" spans="1:6" ht="34.5" customHeight="1" x14ac:dyDescent="0.25">
      <c r="A177" s="92" t="s">
        <v>1239</v>
      </c>
      <c r="B177" s="93" t="s">
        <v>332</v>
      </c>
      <c r="C177" s="93" t="s">
        <v>552</v>
      </c>
      <c r="D177" s="94">
        <v>54000</v>
      </c>
      <c r="E177" s="95">
        <v>54000</v>
      </c>
      <c r="F177" s="27"/>
    </row>
    <row r="178" spans="1:6" ht="24.4" customHeight="1" x14ac:dyDescent="0.25">
      <c r="A178" s="92" t="s">
        <v>1240</v>
      </c>
      <c r="B178" s="93" t="s">
        <v>489</v>
      </c>
      <c r="C178" s="93" t="s">
        <v>1241</v>
      </c>
      <c r="D178" s="94">
        <v>29000</v>
      </c>
      <c r="E178" s="95">
        <v>29000</v>
      </c>
      <c r="F178" s="27"/>
    </row>
    <row r="179" spans="1:6" ht="36" x14ac:dyDescent="0.25">
      <c r="A179" s="92" t="s">
        <v>1242</v>
      </c>
      <c r="B179" s="93" t="s">
        <v>327</v>
      </c>
      <c r="C179" s="93" t="s">
        <v>547</v>
      </c>
      <c r="D179" s="94">
        <v>56000</v>
      </c>
      <c r="E179" s="95">
        <v>56000</v>
      </c>
      <c r="F179" s="27"/>
    </row>
    <row r="180" spans="1:6" ht="24" x14ac:dyDescent="0.25">
      <c r="A180" s="92" t="s">
        <v>1243</v>
      </c>
      <c r="B180" s="93" t="s">
        <v>312</v>
      </c>
      <c r="C180" s="93" t="s">
        <v>544</v>
      </c>
      <c r="D180" s="94">
        <v>38000</v>
      </c>
      <c r="E180" s="95">
        <v>38000</v>
      </c>
      <c r="F180" s="27"/>
    </row>
    <row r="181" spans="1:6" ht="36" x14ac:dyDescent="0.25">
      <c r="A181" s="92" t="s">
        <v>1244</v>
      </c>
      <c r="B181" s="93" t="s">
        <v>291</v>
      </c>
      <c r="C181" s="93" t="s">
        <v>548</v>
      </c>
      <c r="D181" s="94">
        <v>38000</v>
      </c>
      <c r="E181" s="95">
        <v>38000</v>
      </c>
      <c r="F181" s="27"/>
    </row>
    <row r="182" spans="1:6" ht="24" x14ac:dyDescent="0.25">
      <c r="A182" s="92" t="s">
        <v>1245</v>
      </c>
      <c r="B182" s="93" t="s">
        <v>337</v>
      </c>
      <c r="C182" s="93" t="s">
        <v>554</v>
      </c>
      <c r="D182" s="94">
        <v>20000</v>
      </c>
      <c r="E182" s="95">
        <v>20000</v>
      </c>
      <c r="F182" s="27"/>
    </row>
    <row r="183" spans="1:6" ht="24" x14ac:dyDescent="0.25">
      <c r="A183" s="92" t="s">
        <v>1246</v>
      </c>
      <c r="B183" s="93" t="s">
        <v>284</v>
      </c>
      <c r="C183" s="93" t="s">
        <v>551</v>
      </c>
      <c r="D183" s="94">
        <v>42000</v>
      </c>
      <c r="E183" s="95">
        <v>42000</v>
      </c>
      <c r="F183" s="27"/>
    </row>
    <row r="184" spans="1:6" x14ac:dyDescent="0.25">
      <c r="A184" s="92" t="s">
        <v>1247</v>
      </c>
      <c r="B184" s="93" t="s">
        <v>243</v>
      </c>
      <c r="C184" s="93" t="s">
        <v>1248</v>
      </c>
      <c r="D184" s="94">
        <v>38000</v>
      </c>
      <c r="E184" s="95">
        <v>38000</v>
      </c>
      <c r="F184" s="27"/>
    </row>
    <row r="185" spans="1:6" ht="24" x14ac:dyDescent="0.25">
      <c r="A185" s="92" t="s">
        <v>1249</v>
      </c>
      <c r="B185" s="93" t="s">
        <v>295</v>
      </c>
      <c r="C185" s="93" t="s">
        <v>1250</v>
      </c>
      <c r="D185" s="94">
        <v>28000</v>
      </c>
      <c r="E185" s="95">
        <v>21600</v>
      </c>
      <c r="F185" s="27"/>
    </row>
    <row r="186" spans="1:6" ht="24" x14ac:dyDescent="0.25">
      <c r="A186" s="92" t="s">
        <v>1251</v>
      </c>
      <c r="B186" s="93" t="s">
        <v>313</v>
      </c>
      <c r="C186" s="93" t="s">
        <v>1252</v>
      </c>
      <c r="D186" s="94">
        <v>59000</v>
      </c>
      <c r="E186" s="95">
        <v>59000</v>
      </c>
      <c r="F186" s="27"/>
    </row>
    <row r="187" spans="1:6" ht="28.15" customHeight="1" x14ac:dyDescent="0.25">
      <c r="A187" s="92" t="s">
        <v>1253</v>
      </c>
      <c r="B187" s="93" t="s">
        <v>325</v>
      </c>
      <c r="C187" s="93" t="s">
        <v>1254</v>
      </c>
      <c r="D187" s="94">
        <v>38000</v>
      </c>
      <c r="E187" s="95">
        <v>38000</v>
      </c>
      <c r="F187" s="27"/>
    </row>
    <row r="188" spans="1:6" ht="36" x14ac:dyDescent="0.25">
      <c r="A188" s="92" t="s">
        <v>1255</v>
      </c>
      <c r="B188" s="93" t="s">
        <v>251</v>
      </c>
      <c r="C188" s="93" t="s">
        <v>550</v>
      </c>
      <c r="D188" s="94">
        <v>42000</v>
      </c>
      <c r="E188" s="95">
        <v>42000</v>
      </c>
      <c r="F188" s="27"/>
    </row>
    <row r="189" spans="1:6" ht="24" x14ac:dyDescent="0.25">
      <c r="A189" s="92" t="s">
        <v>1256</v>
      </c>
      <c r="B189" s="93" t="s">
        <v>1099</v>
      </c>
      <c r="C189" s="93" t="s">
        <v>1257</v>
      </c>
      <c r="D189" s="94">
        <v>30000</v>
      </c>
      <c r="E189" s="95">
        <v>30000</v>
      </c>
      <c r="F189" s="27"/>
    </row>
    <row r="190" spans="1:6" ht="24" x14ac:dyDescent="0.25">
      <c r="A190" s="92" t="s">
        <v>1258</v>
      </c>
      <c r="B190" s="93" t="s">
        <v>1023</v>
      </c>
      <c r="C190" s="93" t="s">
        <v>1259</v>
      </c>
      <c r="D190" s="94">
        <v>21000</v>
      </c>
      <c r="E190" s="95">
        <v>21000</v>
      </c>
      <c r="F190" s="27"/>
    </row>
    <row r="191" spans="1:6" ht="24" x14ac:dyDescent="0.25">
      <c r="A191" s="92" t="s">
        <v>1260</v>
      </c>
      <c r="B191" s="93" t="s">
        <v>234</v>
      </c>
      <c r="C191" s="93" t="s">
        <v>553</v>
      </c>
      <c r="D191" s="94">
        <v>35000</v>
      </c>
      <c r="E191" s="95">
        <v>35000</v>
      </c>
      <c r="F191" s="27"/>
    </row>
    <row r="192" spans="1:6" x14ac:dyDescent="0.25">
      <c r="A192" s="92" t="s">
        <v>1261</v>
      </c>
      <c r="B192" s="93" t="s">
        <v>326</v>
      </c>
      <c r="C192" s="93" t="s">
        <v>1262</v>
      </c>
      <c r="D192" s="94">
        <v>42000</v>
      </c>
      <c r="E192" s="95">
        <v>42000</v>
      </c>
      <c r="F192" s="27"/>
    </row>
    <row r="193" spans="1:6" ht="24" x14ac:dyDescent="0.25">
      <c r="A193" s="92" t="s">
        <v>1263</v>
      </c>
      <c r="B193" s="93" t="s">
        <v>259</v>
      </c>
      <c r="C193" s="93" t="s">
        <v>1264</v>
      </c>
      <c r="D193" s="94">
        <v>48000</v>
      </c>
      <c r="E193" s="95">
        <v>48000</v>
      </c>
      <c r="F193" s="27"/>
    </row>
    <row r="194" spans="1:6" ht="24" x14ac:dyDescent="0.25">
      <c r="A194" s="92" t="s">
        <v>1265</v>
      </c>
      <c r="B194" s="93" t="s">
        <v>1266</v>
      </c>
      <c r="C194" s="93" t="s">
        <v>1267</v>
      </c>
      <c r="D194" s="94">
        <v>20000</v>
      </c>
      <c r="E194" s="95">
        <v>20000</v>
      </c>
      <c r="F194" s="27"/>
    </row>
    <row r="195" spans="1:6" ht="27.4" customHeight="1" x14ac:dyDescent="0.25">
      <c r="A195" s="92" t="s">
        <v>1268</v>
      </c>
      <c r="B195" s="93" t="s">
        <v>413</v>
      </c>
      <c r="C195" s="93" t="s">
        <v>1269</v>
      </c>
      <c r="D195" s="94">
        <v>30000</v>
      </c>
      <c r="E195" s="95">
        <v>30000</v>
      </c>
      <c r="F195" s="27"/>
    </row>
    <row r="196" spans="1:6" ht="24" x14ac:dyDescent="0.25">
      <c r="A196" s="92" t="s">
        <v>1270</v>
      </c>
      <c r="B196" s="93" t="s">
        <v>268</v>
      </c>
      <c r="C196" s="93" t="s">
        <v>1271</v>
      </c>
      <c r="D196" s="94">
        <v>25000</v>
      </c>
      <c r="E196" s="95">
        <v>25000</v>
      </c>
      <c r="F196" s="27"/>
    </row>
    <row r="197" spans="1:6" ht="24" x14ac:dyDescent="0.25">
      <c r="A197" s="92" t="s">
        <v>1272</v>
      </c>
      <c r="B197" s="93" t="s">
        <v>292</v>
      </c>
      <c r="C197" s="93" t="s">
        <v>1273</v>
      </c>
      <c r="D197" s="94">
        <v>20000</v>
      </c>
      <c r="E197" s="95">
        <v>0</v>
      </c>
      <c r="F197" s="27"/>
    </row>
    <row r="198" spans="1:6" x14ac:dyDescent="0.25">
      <c r="A198" s="92" t="s">
        <v>1274</v>
      </c>
      <c r="B198" s="93" t="s">
        <v>316</v>
      </c>
      <c r="C198" s="93" t="s">
        <v>1275</v>
      </c>
      <c r="D198" s="94">
        <v>30000</v>
      </c>
      <c r="E198" s="95">
        <v>30000</v>
      </c>
      <c r="F198" s="27"/>
    </row>
    <row r="199" spans="1:6" ht="24" x14ac:dyDescent="0.25">
      <c r="A199" s="92" t="s">
        <v>1276</v>
      </c>
      <c r="B199" s="93" t="s">
        <v>494</v>
      </c>
      <c r="C199" s="93" t="s">
        <v>1277</v>
      </c>
      <c r="D199" s="94">
        <v>37000</v>
      </c>
      <c r="E199" s="95">
        <v>37000</v>
      </c>
      <c r="F199" s="27"/>
    </row>
    <row r="200" spans="1:6" ht="24" x14ac:dyDescent="0.25">
      <c r="A200" s="92" t="s">
        <v>1278</v>
      </c>
      <c r="B200" s="93" t="s">
        <v>556</v>
      </c>
      <c r="C200" s="93" t="s">
        <v>557</v>
      </c>
      <c r="D200" s="94">
        <v>37000</v>
      </c>
      <c r="E200" s="95">
        <v>37000</v>
      </c>
      <c r="F200" s="27"/>
    </row>
    <row r="201" spans="1:6" ht="24" x14ac:dyDescent="0.25">
      <c r="A201" s="92" t="s">
        <v>1279</v>
      </c>
      <c r="B201" s="93" t="s">
        <v>266</v>
      </c>
      <c r="C201" s="93" t="s">
        <v>1280</v>
      </c>
      <c r="D201" s="94">
        <v>20000</v>
      </c>
      <c r="E201" s="95">
        <v>20000</v>
      </c>
      <c r="F201" s="27"/>
    </row>
    <row r="202" spans="1:6" ht="24.4" customHeight="1" x14ac:dyDescent="0.25">
      <c r="A202" s="92" t="s">
        <v>1281</v>
      </c>
      <c r="B202" s="93" t="s">
        <v>1282</v>
      </c>
      <c r="C202" s="93" t="s">
        <v>1283</v>
      </c>
      <c r="D202" s="96">
        <v>20000</v>
      </c>
      <c r="E202" s="97">
        <v>20000</v>
      </c>
      <c r="F202" s="27"/>
    </row>
    <row r="203" spans="1:6" ht="24" x14ac:dyDescent="0.25">
      <c r="A203" s="92" t="s">
        <v>1284</v>
      </c>
      <c r="B203" s="93" t="s">
        <v>227</v>
      </c>
      <c r="C203" s="93" t="s">
        <v>1285</v>
      </c>
      <c r="D203" s="96">
        <v>30000</v>
      </c>
      <c r="E203" s="97">
        <v>30000</v>
      </c>
      <c r="F203" s="27"/>
    </row>
    <row r="204" spans="1:6" ht="36" x14ac:dyDescent="0.25">
      <c r="A204" s="92" t="s">
        <v>1286</v>
      </c>
      <c r="B204" s="93" t="s">
        <v>317</v>
      </c>
      <c r="C204" s="93" t="s">
        <v>1287</v>
      </c>
      <c r="D204" s="96">
        <v>30000</v>
      </c>
      <c r="E204" s="97">
        <v>30000</v>
      </c>
      <c r="F204" s="27"/>
    </row>
    <row r="205" spans="1:6" ht="24" x14ac:dyDescent="0.25">
      <c r="A205" s="92" t="s">
        <v>1288</v>
      </c>
      <c r="B205" s="93" t="s">
        <v>512</v>
      </c>
      <c r="C205" s="93" t="s">
        <v>565</v>
      </c>
      <c r="D205" s="96">
        <v>20000</v>
      </c>
      <c r="E205" s="97">
        <v>16410</v>
      </c>
      <c r="F205" s="27"/>
    </row>
    <row r="206" spans="1:6" ht="24" x14ac:dyDescent="0.25">
      <c r="A206" s="92" t="s">
        <v>1289</v>
      </c>
      <c r="B206" s="93" t="s">
        <v>248</v>
      </c>
      <c r="C206" s="93" t="s">
        <v>569</v>
      </c>
      <c r="D206" s="96">
        <v>37000</v>
      </c>
      <c r="E206" s="97">
        <v>37000</v>
      </c>
      <c r="F206" s="27"/>
    </row>
    <row r="207" spans="1:6" ht="24" x14ac:dyDescent="0.25">
      <c r="A207" s="92" t="s">
        <v>1290</v>
      </c>
      <c r="B207" s="93" t="s">
        <v>558</v>
      </c>
      <c r="C207" s="93" t="s">
        <v>1291</v>
      </c>
      <c r="D207" s="96">
        <v>20000</v>
      </c>
      <c r="E207" s="97">
        <v>0</v>
      </c>
      <c r="F207" s="27"/>
    </row>
    <row r="208" spans="1:6" ht="24" x14ac:dyDescent="0.25">
      <c r="A208" s="92" t="s">
        <v>1292</v>
      </c>
      <c r="B208" s="93" t="s">
        <v>1293</v>
      </c>
      <c r="C208" s="93" t="s">
        <v>1294</v>
      </c>
      <c r="D208" s="96">
        <v>30000</v>
      </c>
      <c r="E208" s="97">
        <v>30000</v>
      </c>
      <c r="F208" s="27"/>
    </row>
    <row r="209" spans="1:6" ht="24" x14ac:dyDescent="0.25">
      <c r="A209" s="92" t="s">
        <v>1295</v>
      </c>
      <c r="B209" s="93" t="s">
        <v>21</v>
      </c>
      <c r="C209" s="93" t="s">
        <v>585</v>
      </c>
      <c r="D209" s="96">
        <v>20000</v>
      </c>
      <c r="E209" s="97">
        <v>20000</v>
      </c>
      <c r="F209" s="27"/>
    </row>
    <row r="210" spans="1:6" x14ac:dyDescent="0.25">
      <c r="A210" s="92" t="s">
        <v>1296</v>
      </c>
      <c r="B210" s="93" t="s">
        <v>1297</v>
      </c>
      <c r="C210" s="93" t="s">
        <v>1298</v>
      </c>
      <c r="D210" s="96">
        <v>20000</v>
      </c>
      <c r="E210" s="97">
        <v>20000</v>
      </c>
      <c r="F210" s="27"/>
    </row>
    <row r="211" spans="1:6" ht="24" x14ac:dyDescent="0.25">
      <c r="A211" s="92" t="s">
        <v>1299</v>
      </c>
      <c r="B211" s="93" t="s">
        <v>280</v>
      </c>
      <c r="C211" s="93" t="s">
        <v>1300</v>
      </c>
      <c r="D211" s="96">
        <v>20000</v>
      </c>
      <c r="E211" s="97">
        <v>20000</v>
      </c>
      <c r="F211" s="27"/>
    </row>
    <row r="212" spans="1:6" ht="24" x14ac:dyDescent="0.25">
      <c r="A212" s="92" t="s">
        <v>1301</v>
      </c>
      <c r="B212" s="93" t="s">
        <v>1302</v>
      </c>
      <c r="C212" s="93" t="s">
        <v>1303</v>
      </c>
      <c r="D212" s="96">
        <v>20000</v>
      </c>
      <c r="E212" s="97">
        <v>20000</v>
      </c>
      <c r="F212" s="27"/>
    </row>
    <row r="213" spans="1:6" ht="24" x14ac:dyDescent="0.25">
      <c r="A213" s="92" t="s">
        <v>1304</v>
      </c>
      <c r="B213" s="93" t="s">
        <v>257</v>
      </c>
      <c r="C213" s="93" t="s">
        <v>563</v>
      </c>
      <c r="D213" s="96">
        <v>40000</v>
      </c>
      <c r="E213" s="97">
        <v>40000</v>
      </c>
      <c r="F213" s="27"/>
    </row>
    <row r="214" spans="1:6" ht="24" x14ac:dyDescent="0.25">
      <c r="A214" s="92" t="s">
        <v>1305</v>
      </c>
      <c r="B214" s="93" t="s">
        <v>273</v>
      </c>
      <c r="C214" s="93" t="s">
        <v>555</v>
      </c>
      <c r="D214" s="96">
        <v>25000</v>
      </c>
      <c r="E214" s="97">
        <v>25000</v>
      </c>
      <c r="F214" s="27"/>
    </row>
    <row r="215" spans="1:6" x14ac:dyDescent="0.25">
      <c r="A215" s="92" t="s">
        <v>1306</v>
      </c>
      <c r="B215" s="93" t="s">
        <v>1307</v>
      </c>
      <c r="C215" s="93" t="s">
        <v>1308</v>
      </c>
      <c r="D215" s="96">
        <v>20000</v>
      </c>
      <c r="E215" s="97">
        <v>20000</v>
      </c>
      <c r="F215" s="27"/>
    </row>
    <row r="216" spans="1:6" x14ac:dyDescent="0.25">
      <c r="A216" s="92" t="s">
        <v>1309</v>
      </c>
      <c r="B216" s="93" t="s">
        <v>1310</v>
      </c>
      <c r="C216" s="93" t="s">
        <v>1311</v>
      </c>
      <c r="D216" s="96">
        <v>20000</v>
      </c>
      <c r="E216" s="97">
        <v>20000</v>
      </c>
      <c r="F216" s="27"/>
    </row>
    <row r="217" spans="1:6" ht="36" x14ac:dyDescent="0.25">
      <c r="A217" s="92" t="s">
        <v>1312</v>
      </c>
      <c r="B217" s="93" t="s">
        <v>279</v>
      </c>
      <c r="C217" s="93" t="s">
        <v>1313</v>
      </c>
      <c r="D217" s="96">
        <v>24000</v>
      </c>
      <c r="E217" s="97">
        <v>24000</v>
      </c>
      <c r="F217" s="27"/>
    </row>
    <row r="218" spans="1:6" x14ac:dyDescent="0.25">
      <c r="A218" s="92" t="s">
        <v>1314</v>
      </c>
      <c r="B218" s="93" t="s">
        <v>239</v>
      </c>
      <c r="C218" s="93" t="s">
        <v>568</v>
      </c>
      <c r="D218" s="96">
        <v>30000</v>
      </c>
      <c r="E218" s="97">
        <v>30000</v>
      </c>
      <c r="F218" s="27"/>
    </row>
    <row r="219" spans="1:6" ht="36" x14ac:dyDescent="0.25">
      <c r="A219" s="92" t="s">
        <v>1315</v>
      </c>
      <c r="B219" s="93" t="s">
        <v>237</v>
      </c>
      <c r="C219" s="93" t="s">
        <v>1316</v>
      </c>
      <c r="D219" s="96">
        <v>40000</v>
      </c>
      <c r="E219" s="97">
        <v>0</v>
      </c>
      <c r="F219" s="27"/>
    </row>
    <row r="220" spans="1:6" ht="24" x14ac:dyDescent="0.25">
      <c r="A220" s="92" t="s">
        <v>1317</v>
      </c>
      <c r="B220" s="93" t="s">
        <v>322</v>
      </c>
      <c r="C220" s="93" t="s">
        <v>1318</v>
      </c>
      <c r="D220" s="96">
        <v>30000</v>
      </c>
      <c r="E220" s="97">
        <v>30000</v>
      </c>
      <c r="F220" s="27"/>
    </row>
    <row r="221" spans="1:6" ht="36" x14ac:dyDescent="0.25">
      <c r="A221" s="92" t="s">
        <v>1319</v>
      </c>
      <c r="B221" s="93" t="s">
        <v>277</v>
      </c>
      <c r="C221" s="93" t="s">
        <v>1320</v>
      </c>
      <c r="D221" s="96">
        <v>28000</v>
      </c>
      <c r="E221" s="97">
        <v>28000</v>
      </c>
      <c r="F221" s="27"/>
    </row>
    <row r="222" spans="1:6" ht="24" x14ac:dyDescent="0.25">
      <c r="A222" s="92" t="s">
        <v>1321</v>
      </c>
      <c r="B222" s="93" t="s">
        <v>571</v>
      </c>
      <c r="C222" s="93" t="s">
        <v>1322</v>
      </c>
      <c r="D222" s="96">
        <v>20000</v>
      </c>
      <c r="E222" s="97">
        <v>20000</v>
      </c>
      <c r="F222" s="27"/>
    </row>
    <row r="223" spans="1:6" ht="36" x14ac:dyDescent="0.25">
      <c r="A223" s="92" t="s">
        <v>1323</v>
      </c>
      <c r="B223" s="93" t="s">
        <v>281</v>
      </c>
      <c r="C223" s="93" t="s">
        <v>1324</v>
      </c>
      <c r="D223" s="96">
        <v>30000</v>
      </c>
      <c r="E223" s="97">
        <v>30000</v>
      </c>
      <c r="F223" s="27"/>
    </row>
    <row r="224" spans="1:6" ht="24" x14ac:dyDescent="0.25">
      <c r="A224" s="92" t="s">
        <v>1325</v>
      </c>
      <c r="B224" s="93" t="s">
        <v>1326</v>
      </c>
      <c r="C224" s="93" t="s">
        <v>1327</v>
      </c>
      <c r="D224" s="96">
        <v>30000</v>
      </c>
      <c r="E224" s="97">
        <v>30000</v>
      </c>
      <c r="F224" s="27"/>
    </row>
    <row r="225" spans="1:6" x14ac:dyDescent="0.25">
      <c r="A225" s="92" t="s">
        <v>1328</v>
      </c>
      <c r="B225" s="93" t="s">
        <v>535</v>
      </c>
      <c r="C225" s="93" t="s">
        <v>1329</v>
      </c>
      <c r="D225" s="96">
        <v>30000</v>
      </c>
      <c r="E225" s="97">
        <v>30000</v>
      </c>
      <c r="F225" s="27"/>
    </row>
    <row r="226" spans="1:6" ht="48" x14ac:dyDescent="0.25">
      <c r="A226" s="92" t="s">
        <v>1330</v>
      </c>
      <c r="B226" s="93" t="s">
        <v>302</v>
      </c>
      <c r="C226" s="93" t="s">
        <v>561</v>
      </c>
      <c r="D226" s="96">
        <v>20000</v>
      </c>
      <c r="E226" s="97">
        <v>20000</v>
      </c>
      <c r="F226" s="27"/>
    </row>
    <row r="227" spans="1:6" ht="24" x14ac:dyDescent="0.25">
      <c r="A227" s="92" t="s">
        <v>1331</v>
      </c>
      <c r="B227" s="93" t="s">
        <v>298</v>
      </c>
      <c r="C227" s="93" t="s">
        <v>1332</v>
      </c>
      <c r="D227" s="96">
        <v>20000</v>
      </c>
      <c r="E227" s="97">
        <v>0</v>
      </c>
      <c r="F227" s="27"/>
    </row>
    <row r="228" spans="1:6" x14ac:dyDescent="0.25">
      <c r="A228" s="92" t="s">
        <v>1333</v>
      </c>
      <c r="B228" s="93" t="s">
        <v>244</v>
      </c>
      <c r="C228" s="93" t="s">
        <v>1334</v>
      </c>
      <c r="D228" s="96">
        <v>21000</v>
      </c>
      <c r="E228" s="97">
        <v>21000</v>
      </c>
      <c r="F228" s="27"/>
    </row>
    <row r="229" spans="1:6" ht="24" x14ac:dyDescent="0.25">
      <c r="A229" s="92" t="s">
        <v>1335</v>
      </c>
      <c r="B229" s="93" t="s">
        <v>272</v>
      </c>
      <c r="C229" s="93" t="s">
        <v>560</v>
      </c>
      <c r="D229" s="96">
        <v>30000</v>
      </c>
      <c r="E229" s="97">
        <v>30000</v>
      </c>
      <c r="F229" s="27"/>
    </row>
    <row r="230" spans="1:6" x14ac:dyDescent="0.25">
      <c r="A230" s="92" t="s">
        <v>1336</v>
      </c>
      <c r="B230" s="93" t="s">
        <v>229</v>
      </c>
      <c r="C230" s="93" t="s">
        <v>1337</v>
      </c>
      <c r="D230" s="96">
        <v>20000</v>
      </c>
      <c r="E230" s="97">
        <v>20000</v>
      </c>
      <c r="F230" s="27"/>
    </row>
    <row r="231" spans="1:6" x14ac:dyDescent="0.25">
      <c r="A231" s="92" t="s">
        <v>1338</v>
      </c>
      <c r="B231" s="93" t="s">
        <v>336</v>
      </c>
      <c r="C231" s="93" t="s">
        <v>1339</v>
      </c>
      <c r="D231" s="96">
        <v>25000</v>
      </c>
      <c r="E231" s="97">
        <v>25000</v>
      </c>
      <c r="F231" s="27"/>
    </row>
    <row r="232" spans="1:6" ht="24" x14ac:dyDescent="0.25">
      <c r="A232" s="92" t="s">
        <v>1340</v>
      </c>
      <c r="B232" s="93" t="s">
        <v>321</v>
      </c>
      <c r="C232" s="93" t="s">
        <v>1341</v>
      </c>
      <c r="D232" s="96">
        <v>30000</v>
      </c>
      <c r="E232" s="97">
        <v>30000</v>
      </c>
      <c r="F232" s="27"/>
    </row>
    <row r="233" spans="1:6" ht="24" x14ac:dyDescent="0.25">
      <c r="A233" s="92" t="s">
        <v>1342</v>
      </c>
      <c r="B233" s="93" t="s">
        <v>333</v>
      </c>
      <c r="C233" s="93" t="s">
        <v>1343</v>
      </c>
      <c r="D233" s="96">
        <v>20000</v>
      </c>
      <c r="E233" s="97">
        <v>20000</v>
      </c>
      <c r="F233" s="27"/>
    </row>
    <row r="234" spans="1:6" ht="24" x14ac:dyDescent="0.25">
      <c r="A234" s="92" t="s">
        <v>1344</v>
      </c>
      <c r="B234" s="93" t="s">
        <v>559</v>
      </c>
      <c r="C234" s="93" t="s">
        <v>1345</v>
      </c>
      <c r="D234" s="96">
        <v>37000</v>
      </c>
      <c r="E234" s="97">
        <v>37000</v>
      </c>
      <c r="F234" s="27"/>
    </row>
    <row r="235" spans="1:6" x14ac:dyDescent="0.25">
      <c r="A235" s="92" t="s">
        <v>1346</v>
      </c>
      <c r="B235" s="93" t="s">
        <v>226</v>
      </c>
      <c r="C235" s="93" t="s">
        <v>1347</v>
      </c>
      <c r="D235" s="96">
        <v>30000</v>
      </c>
      <c r="E235" s="97">
        <v>30000</v>
      </c>
      <c r="F235" s="27"/>
    </row>
    <row r="236" spans="1:6" x14ac:dyDescent="0.25">
      <c r="A236" s="92" t="s">
        <v>1348</v>
      </c>
      <c r="B236" s="93" t="s">
        <v>320</v>
      </c>
      <c r="C236" s="93" t="s">
        <v>567</v>
      </c>
      <c r="D236" s="96">
        <v>30000</v>
      </c>
      <c r="E236" s="97">
        <v>30000</v>
      </c>
      <c r="F236" s="27"/>
    </row>
    <row r="237" spans="1:6" ht="24" x14ac:dyDescent="0.25">
      <c r="A237" s="92" t="s">
        <v>1349</v>
      </c>
      <c r="B237" s="93" t="s">
        <v>300</v>
      </c>
      <c r="C237" s="93" t="s">
        <v>1350</v>
      </c>
      <c r="D237" s="96">
        <v>20000</v>
      </c>
      <c r="E237" s="97">
        <v>20000</v>
      </c>
      <c r="F237" s="27"/>
    </row>
    <row r="238" spans="1:6" ht="36" x14ac:dyDescent="0.25">
      <c r="A238" s="92" t="s">
        <v>1351</v>
      </c>
      <c r="B238" s="93" t="s">
        <v>1233</v>
      </c>
      <c r="C238" s="93" t="s">
        <v>1352</v>
      </c>
      <c r="D238" s="96">
        <v>20000</v>
      </c>
      <c r="E238" s="97">
        <v>20000</v>
      </c>
      <c r="F238" s="27"/>
    </row>
    <row r="239" spans="1:6" ht="36" x14ac:dyDescent="0.25">
      <c r="A239" s="92" t="s">
        <v>1353</v>
      </c>
      <c r="B239" s="93" t="s">
        <v>338</v>
      </c>
      <c r="C239" s="93" t="s">
        <v>584</v>
      </c>
      <c r="D239" s="96">
        <v>37000</v>
      </c>
      <c r="E239" s="97">
        <v>37000</v>
      </c>
      <c r="F239" s="27"/>
    </row>
    <row r="240" spans="1:6" ht="24" x14ac:dyDescent="0.25">
      <c r="A240" s="92" t="s">
        <v>1354</v>
      </c>
      <c r="B240" s="93" t="s">
        <v>278</v>
      </c>
      <c r="C240" s="93" t="s">
        <v>1355</v>
      </c>
      <c r="D240" s="96">
        <v>35000</v>
      </c>
      <c r="E240" s="97">
        <v>35000</v>
      </c>
      <c r="F240" s="27"/>
    </row>
    <row r="241" spans="1:6" ht="24" x14ac:dyDescent="0.25">
      <c r="A241" s="92" t="s">
        <v>1356</v>
      </c>
      <c r="B241" s="93" t="s">
        <v>23</v>
      </c>
      <c r="C241" s="93" t="s">
        <v>562</v>
      </c>
      <c r="D241" s="96">
        <v>24000</v>
      </c>
      <c r="E241" s="97">
        <v>24000</v>
      </c>
      <c r="F241" s="27"/>
    </row>
    <row r="242" spans="1:6" x14ac:dyDescent="0.25">
      <c r="A242" s="92" t="s">
        <v>1357</v>
      </c>
      <c r="B242" s="93" t="s">
        <v>1358</v>
      </c>
      <c r="C242" s="93" t="s">
        <v>1359</v>
      </c>
      <c r="D242" s="96">
        <v>20000</v>
      </c>
      <c r="E242" s="97">
        <v>20000</v>
      </c>
      <c r="F242" s="27"/>
    </row>
    <row r="243" spans="1:6" ht="24" x14ac:dyDescent="0.25">
      <c r="A243" s="92" t="s">
        <v>1360</v>
      </c>
      <c r="B243" s="93" t="s">
        <v>252</v>
      </c>
      <c r="C243" s="93" t="s">
        <v>1361</v>
      </c>
      <c r="D243" s="96">
        <v>20000</v>
      </c>
      <c r="E243" s="97">
        <v>20000</v>
      </c>
      <c r="F243" s="27"/>
    </row>
    <row r="244" spans="1:6" x14ac:dyDescent="0.25">
      <c r="A244" s="92" t="s">
        <v>1362</v>
      </c>
      <c r="B244" s="93" t="s">
        <v>564</v>
      </c>
      <c r="C244" s="93" t="s">
        <v>1363</v>
      </c>
      <c r="D244" s="96">
        <v>30000</v>
      </c>
      <c r="E244" s="97">
        <v>30000</v>
      </c>
      <c r="F244" s="27"/>
    </row>
    <row r="245" spans="1:6" ht="36" x14ac:dyDescent="0.25">
      <c r="A245" s="92" t="s">
        <v>1364</v>
      </c>
      <c r="B245" s="93" t="s">
        <v>332</v>
      </c>
      <c r="C245" s="93" t="s">
        <v>1365</v>
      </c>
      <c r="D245" s="96">
        <v>30000</v>
      </c>
      <c r="E245" s="97">
        <v>30000</v>
      </c>
      <c r="F245" s="27"/>
    </row>
    <row r="246" spans="1:6" x14ac:dyDescent="0.25">
      <c r="A246" s="92" t="s">
        <v>1366</v>
      </c>
      <c r="B246" s="93" t="s">
        <v>241</v>
      </c>
      <c r="C246" s="93" t="s">
        <v>1367</v>
      </c>
      <c r="D246" s="96">
        <v>34000</v>
      </c>
      <c r="E246" s="97">
        <v>34000</v>
      </c>
      <c r="F246" s="27"/>
    </row>
    <row r="247" spans="1:6" ht="24" x14ac:dyDescent="0.25">
      <c r="A247" s="92" t="s">
        <v>1368</v>
      </c>
      <c r="B247" s="93" t="s">
        <v>489</v>
      </c>
      <c r="C247" s="93" t="s">
        <v>1369</v>
      </c>
      <c r="D247" s="96">
        <v>20000</v>
      </c>
      <c r="E247" s="97">
        <v>20000</v>
      </c>
      <c r="F247" s="27"/>
    </row>
    <row r="248" spans="1:6" ht="21.4" customHeight="1" x14ac:dyDescent="0.25">
      <c r="A248" s="92" t="s">
        <v>1370</v>
      </c>
      <c r="B248" s="93" t="s">
        <v>1371</v>
      </c>
      <c r="C248" s="93" t="s">
        <v>1372</v>
      </c>
      <c r="D248" s="96">
        <v>20000</v>
      </c>
      <c r="E248" s="97">
        <v>20000</v>
      </c>
      <c r="F248" s="27"/>
    </row>
    <row r="249" spans="1:6" ht="24" x14ac:dyDescent="0.25">
      <c r="A249" s="92" t="s">
        <v>1373</v>
      </c>
      <c r="B249" s="93" t="s">
        <v>250</v>
      </c>
      <c r="C249" s="93" t="s">
        <v>1374</v>
      </c>
      <c r="D249" s="96">
        <v>30000</v>
      </c>
      <c r="E249" s="97">
        <v>30000</v>
      </c>
      <c r="F249" s="27"/>
    </row>
    <row r="250" spans="1:6" x14ac:dyDescent="0.25">
      <c r="A250" s="92" t="s">
        <v>1375</v>
      </c>
      <c r="B250" s="93" t="s">
        <v>262</v>
      </c>
      <c r="C250" s="93" t="s">
        <v>580</v>
      </c>
      <c r="D250" s="96">
        <v>30000</v>
      </c>
      <c r="E250" s="97">
        <v>30000</v>
      </c>
      <c r="F250" s="27"/>
    </row>
    <row r="251" spans="1:6" ht="24" x14ac:dyDescent="0.25">
      <c r="A251" s="92" t="s">
        <v>1376</v>
      </c>
      <c r="B251" s="93" t="s">
        <v>519</v>
      </c>
      <c r="C251" s="93" t="s">
        <v>1377</v>
      </c>
      <c r="D251" s="96">
        <v>24000</v>
      </c>
      <c r="E251" s="97">
        <v>24000</v>
      </c>
      <c r="F251" s="27"/>
    </row>
    <row r="252" spans="1:6" ht="24" x14ac:dyDescent="0.25">
      <c r="A252" s="92" t="s">
        <v>1378</v>
      </c>
      <c r="B252" s="93" t="s">
        <v>1379</v>
      </c>
      <c r="C252" s="93" t="s">
        <v>1380</v>
      </c>
      <c r="D252" s="96">
        <v>20000</v>
      </c>
      <c r="E252" s="97">
        <v>20000</v>
      </c>
      <c r="F252" s="27"/>
    </row>
    <row r="253" spans="1:6" ht="24" x14ac:dyDescent="0.25">
      <c r="A253" s="92" t="s">
        <v>1381</v>
      </c>
      <c r="B253" s="93" t="s">
        <v>327</v>
      </c>
      <c r="C253" s="93" t="s">
        <v>570</v>
      </c>
      <c r="D253" s="96">
        <v>37000</v>
      </c>
      <c r="E253" s="97">
        <v>37000</v>
      </c>
      <c r="F253" s="27"/>
    </row>
    <row r="254" spans="1:6" ht="36" x14ac:dyDescent="0.25">
      <c r="A254" s="92" t="s">
        <v>1382</v>
      </c>
      <c r="B254" s="93" t="s">
        <v>533</v>
      </c>
      <c r="C254" s="93" t="s">
        <v>579</v>
      </c>
      <c r="D254" s="96">
        <v>20000</v>
      </c>
      <c r="E254" s="97">
        <v>20000</v>
      </c>
      <c r="F254" s="27"/>
    </row>
    <row r="255" spans="1:6" ht="24" x14ac:dyDescent="0.25">
      <c r="A255" s="92" t="s">
        <v>1383</v>
      </c>
      <c r="B255" s="93" t="s">
        <v>287</v>
      </c>
      <c r="C255" s="93" t="s">
        <v>1384</v>
      </c>
      <c r="D255" s="96">
        <v>20000</v>
      </c>
      <c r="E255" s="97">
        <v>20000</v>
      </c>
      <c r="F255" s="27"/>
    </row>
    <row r="256" spans="1:6" ht="24" x14ac:dyDescent="0.25">
      <c r="A256" s="92" t="s">
        <v>1385</v>
      </c>
      <c r="B256" s="93" t="s">
        <v>289</v>
      </c>
      <c r="C256" s="93" t="s">
        <v>1386</v>
      </c>
      <c r="D256" s="96">
        <v>30000</v>
      </c>
      <c r="E256" s="97">
        <v>30000</v>
      </c>
      <c r="F256" s="27"/>
    </row>
    <row r="257" spans="1:6" x14ac:dyDescent="0.25">
      <c r="A257" s="92" t="s">
        <v>1387</v>
      </c>
      <c r="B257" s="93" t="s">
        <v>309</v>
      </c>
      <c r="C257" s="93" t="s">
        <v>572</v>
      </c>
      <c r="D257" s="96">
        <v>20000</v>
      </c>
      <c r="E257" s="97">
        <v>20000</v>
      </c>
      <c r="F257" s="27"/>
    </row>
    <row r="258" spans="1:6" ht="24" x14ac:dyDescent="0.25">
      <c r="A258" s="92" t="s">
        <v>1388</v>
      </c>
      <c r="B258" s="93" t="s">
        <v>236</v>
      </c>
      <c r="C258" s="93" t="s">
        <v>1389</v>
      </c>
      <c r="D258" s="96">
        <v>30000</v>
      </c>
      <c r="E258" s="97">
        <v>30000</v>
      </c>
      <c r="F258" s="27"/>
    </row>
    <row r="259" spans="1:6" ht="24" x14ac:dyDescent="0.25">
      <c r="A259" s="92" t="s">
        <v>1390</v>
      </c>
      <c r="B259" s="93" t="s">
        <v>1391</v>
      </c>
      <c r="C259" s="93" t="s">
        <v>1392</v>
      </c>
      <c r="D259" s="96">
        <v>30000</v>
      </c>
      <c r="E259" s="97">
        <v>30000</v>
      </c>
      <c r="F259" s="27"/>
    </row>
    <row r="260" spans="1:6" x14ac:dyDescent="0.25">
      <c r="A260" s="92" t="s">
        <v>1393</v>
      </c>
      <c r="B260" s="93" t="s">
        <v>312</v>
      </c>
      <c r="C260" s="93" t="s">
        <v>335</v>
      </c>
      <c r="D260" s="96">
        <v>20000</v>
      </c>
      <c r="E260" s="97">
        <v>20000</v>
      </c>
      <c r="F260" s="27"/>
    </row>
    <row r="261" spans="1:6" ht="28.9" customHeight="1" x14ac:dyDescent="0.25">
      <c r="A261" s="92" t="s">
        <v>1394</v>
      </c>
      <c r="B261" s="93" t="s">
        <v>291</v>
      </c>
      <c r="C261" s="93" t="s">
        <v>1395</v>
      </c>
      <c r="D261" s="96">
        <v>30000</v>
      </c>
      <c r="E261" s="97">
        <v>30000</v>
      </c>
      <c r="F261" s="27"/>
    </row>
    <row r="262" spans="1:6" ht="24" x14ac:dyDescent="0.25">
      <c r="A262" s="92" t="s">
        <v>1396</v>
      </c>
      <c r="B262" s="93" t="s">
        <v>235</v>
      </c>
      <c r="C262" s="93" t="s">
        <v>1397</v>
      </c>
      <c r="D262" s="96">
        <v>35000</v>
      </c>
      <c r="E262" s="97">
        <v>35000</v>
      </c>
      <c r="F262" s="27"/>
    </row>
    <row r="263" spans="1:6" ht="21.4" customHeight="1" x14ac:dyDescent="0.25">
      <c r="A263" s="92" t="s">
        <v>1398</v>
      </c>
      <c r="B263" s="93" t="s">
        <v>323</v>
      </c>
      <c r="C263" s="93" t="s">
        <v>1399</v>
      </c>
      <c r="D263" s="96">
        <v>30000</v>
      </c>
      <c r="E263" s="97">
        <v>30000</v>
      </c>
      <c r="F263" s="27"/>
    </row>
    <row r="264" spans="1:6" ht="24" x14ac:dyDescent="0.25">
      <c r="A264" s="92" t="s">
        <v>1400</v>
      </c>
      <c r="B264" s="93" t="s">
        <v>337</v>
      </c>
      <c r="C264" s="93" t="s">
        <v>583</v>
      </c>
      <c r="D264" s="96">
        <v>20000</v>
      </c>
      <c r="E264" s="97">
        <v>20000</v>
      </c>
      <c r="F264" s="27"/>
    </row>
    <row r="265" spans="1:6" ht="24" x14ac:dyDescent="0.25">
      <c r="A265" s="92" t="s">
        <v>1401</v>
      </c>
      <c r="B265" s="93" t="s">
        <v>328</v>
      </c>
      <c r="C265" s="93" t="s">
        <v>329</v>
      </c>
      <c r="D265" s="96">
        <v>20000</v>
      </c>
      <c r="E265" s="97">
        <v>20000</v>
      </c>
      <c r="F265" s="27"/>
    </row>
    <row r="266" spans="1:6" ht="24" x14ac:dyDescent="0.25">
      <c r="A266" s="92" t="s">
        <v>1402</v>
      </c>
      <c r="B266" s="93" t="s">
        <v>294</v>
      </c>
      <c r="C266" s="93" t="s">
        <v>1403</v>
      </c>
      <c r="D266" s="96">
        <v>32000</v>
      </c>
      <c r="E266" s="97">
        <v>32000</v>
      </c>
      <c r="F266" s="27"/>
    </row>
    <row r="267" spans="1:6" ht="24" x14ac:dyDescent="0.25">
      <c r="A267" s="92" t="s">
        <v>1404</v>
      </c>
      <c r="B267" s="93" t="s">
        <v>254</v>
      </c>
      <c r="C267" s="93" t="s">
        <v>1405</v>
      </c>
      <c r="D267" s="96">
        <v>40000</v>
      </c>
      <c r="E267" s="97">
        <v>40000</v>
      </c>
      <c r="F267" s="27"/>
    </row>
    <row r="268" spans="1:6" x14ac:dyDescent="0.25">
      <c r="A268" s="92" t="s">
        <v>1406</v>
      </c>
      <c r="B268" s="93" t="s">
        <v>243</v>
      </c>
      <c r="C268" s="93" t="s">
        <v>1407</v>
      </c>
      <c r="D268" s="96">
        <v>25000</v>
      </c>
      <c r="E268" s="97">
        <v>25000</v>
      </c>
      <c r="F268" s="27"/>
    </row>
    <row r="269" spans="1:6" ht="24" x14ac:dyDescent="0.25">
      <c r="A269" s="92" t="s">
        <v>1408</v>
      </c>
      <c r="B269" s="93" t="s">
        <v>284</v>
      </c>
      <c r="C269" s="93" t="s">
        <v>573</v>
      </c>
      <c r="D269" s="96">
        <v>30000</v>
      </c>
      <c r="E269" s="97">
        <v>30000</v>
      </c>
      <c r="F269" s="27"/>
    </row>
    <row r="270" spans="1:6" x14ac:dyDescent="0.25">
      <c r="A270" s="92" t="s">
        <v>1409</v>
      </c>
      <c r="B270" s="93" t="s">
        <v>514</v>
      </c>
      <c r="C270" s="93" t="s">
        <v>1410</v>
      </c>
      <c r="D270" s="96">
        <v>30000</v>
      </c>
      <c r="E270" s="97">
        <v>30000</v>
      </c>
      <c r="F270" s="27"/>
    </row>
    <row r="271" spans="1:6" ht="24" x14ac:dyDescent="0.25">
      <c r="A271" s="92" t="s">
        <v>1411</v>
      </c>
      <c r="B271" s="93" t="s">
        <v>339</v>
      </c>
      <c r="C271" s="93" t="s">
        <v>1412</v>
      </c>
      <c r="D271" s="96">
        <v>40000</v>
      </c>
      <c r="E271" s="97">
        <v>40000</v>
      </c>
      <c r="F271" s="27"/>
    </row>
    <row r="272" spans="1:6" ht="24" x14ac:dyDescent="0.25">
      <c r="A272" s="92" t="s">
        <v>1413</v>
      </c>
      <c r="B272" s="93" t="s">
        <v>566</v>
      </c>
      <c r="C272" s="93" t="s">
        <v>1414</v>
      </c>
      <c r="D272" s="96">
        <v>20000</v>
      </c>
      <c r="E272" s="97">
        <v>20000</v>
      </c>
      <c r="F272" s="27"/>
    </row>
    <row r="273" spans="1:6" ht="24" x14ac:dyDescent="0.25">
      <c r="A273" s="92" t="s">
        <v>1415</v>
      </c>
      <c r="B273" s="93" t="s">
        <v>276</v>
      </c>
      <c r="C273" s="93" t="s">
        <v>1416</v>
      </c>
      <c r="D273" s="96">
        <v>20000</v>
      </c>
      <c r="E273" s="97">
        <v>20000</v>
      </c>
      <c r="F273" s="27"/>
    </row>
    <row r="274" spans="1:6" ht="24" x14ac:dyDescent="0.25">
      <c r="A274" s="92" t="s">
        <v>1417</v>
      </c>
      <c r="B274" s="93" t="s">
        <v>270</v>
      </c>
      <c r="C274" s="93" t="s">
        <v>319</v>
      </c>
      <c r="D274" s="96">
        <v>20000</v>
      </c>
      <c r="E274" s="97">
        <v>0</v>
      </c>
      <c r="F274" s="27"/>
    </row>
    <row r="275" spans="1:6" x14ac:dyDescent="0.25">
      <c r="A275" s="92" t="s">
        <v>1418</v>
      </c>
      <c r="B275" s="93" t="s">
        <v>304</v>
      </c>
      <c r="C275" s="93" t="s">
        <v>330</v>
      </c>
      <c r="D275" s="96">
        <v>30000</v>
      </c>
      <c r="E275" s="97">
        <v>30000</v>
      </c>
      <c r="F275" s="27"/>
    </row>
    <row r="276" spans="1:6" ht="24" x14ac:dyDescent="0.25">
      <c r="A276" s="92" t="s">
        <v>1419</v>
      </c>
      <c r="B276" s="93" t="s">
        <v>313</v>
      </c>
      <c r="C276" s="93" t="s">
        <v>1420</v>
      </c>
      <c r="D276" s="96">
        <v>37000</v>
      </c>
      <c r="E276" s="97">
        <v>37000</v>
      </c>
      <c r="F276" s="27"/>
    </row>
    <row r="277" spans="1:6" ht="24" x14ac:dyDescent="0.25">
      <c r="A277" s="92" t="s">
        <v>1421</v>
      </c>
      <c r="B277" s="93" t="s">
        <v>286</v>
      </c>
      <c r="C277" s="93" t="s">
        <v>1422</v>
      </c>
      <c r="D277" s="96">
        <v>24000</v>
      </c>
      <c r="E277" s="97">
        <v>24000</v>
      </c>
      <c r="F277" s="27"/>
    </row>
    <row r="278" spans="1:6" ht="24" x14ac:dyDescent="0.25">
      <c r="A278" s="92" t="s">
        <v>1423</v>
      </c>
      <c r="B278" s="93" t="s">
        <v>368</v>
      </c>
      <c r="C278" s="93" t="s">
        <v>1424</v>
      </c>
      <c r="D278" s="96">
        <v>20000</v>
      </c>
      <c r="E278" s="97">
        <v>20000</v>
      </c>
      <c r="F278" s="27"/>
    </row>
    <row r="279" spans="1:6" ht="22.9" customHeight="1" x14ac:dyDescent="0.25">
      <c r="A279" s="92" t="s">
        <v>1425</v>
      </c>
      <c r="B279" s="93" t="s">
        <v>1099</v>
      </c>
      <c r="C279" s="93" t="s">
        <v>1426</v>
      </c>
      <c r="D279" s="96">
        <v>20000</v>
      </c>
      <c r="E279" s="97">
        <v>20000</v>
      </c>
      <c r="F279" s="27"/>
    </row>
    <row r="280" spans="1:6" ht="24" x14ac:dyDescent="0.25">
      <c r="A280" s="92" t="s">
        <v>1427</v>
      </c>
      <c r="B280" s="93" t="s">
        <v>1023</v>
      </c>
      <c r="C280" s="93" t="s">
        <v>1428</v>
      </c>
      <c r="D280" s="96">
        <v>30000</v>
      </c>
      <c r="E280" s="97">
        <v>30000</v>
      </c>
      <c r="F280" s="27"/>
    </row>
    <row r="281" spans="1:6" ht="24" x14ac:dyDescent="0.25">
      <c r="A281" s="92" t="s">
        <v>1429</v>
      </c>
      <c r="B281" s="93" t="s">
        <v>251</v>
      </c>
      <c r="C281" s="93" t="s">
        <v>574</v>
      </c>
      <c r="D281" s="96">
        <v>37000</v>
      </c>
      <c r="E281" s="97">
        <v>37000</v>
      </c>
      <c r="F281" s="27"/>
    </row>
    <row r="282" spans="1:6" x14ac:dyDescent="0.25">
      <c r="A282" s="92" t="s">
        <v>1430</v>
      </c>
      <c r="B282" s="93" t="s">
        <v>326</v>
      </c>
      <c r="C282" s="93" t="s">
        <v>1431</v>
      </c>
      <c r="D282" s="96">
        <v>23000</v>
      </c>
      <c r="E282" s="97">
        <v>23000</v>
      </c>
      <c r="F282" s="27"/>
    </row>
    <row r="283" spans="1:6" ht="24" customHeight="1" x14ac:dyDescent="0.25">
      <c r="A283" s="92" t="s">
        <v>1432</v>
      </c>
      <c r="B283" s="93" t="s">
        <v>238</v>
      </c>
      <c r="C283" s="93" t="s">
        <v>1433</v>
      </c>
      <c r="D283" s="96">
        <v>30000</v>
      </c>
      <c r="E283" s="97">
        <v>30000</v>
      </c>
      <c r="F283" s="27"/>
    </row>
    <row r="284" spans="1:6" ht="21.4" customHeight="1" x14ac:dyDescent="0.25">
      <c r="A284" s="92" t="s">
        <v>1434</v>
      </c>
      <c r="B284" s="93" t="s">
        <v>1435</v>
      </c>
      <c r="C284" s="93" t="s">
        <v>1436</v>
      </c>
      <c r="D284" s="96">
        <v>20000</v>
      </c>
      <c r="E284" s="97">
        <v>20000</v>
      </c>
      <c r="F284" s="27"/>
    </row>
    <row r="285" spans="1:6" x14ac:dyDescent="0.25">
      <c r="A285" s="92" t="s">
        <v>1437</v>
      </c>
      <c r="B285" s="93" t="s">
        <v>1438</v>
      </c>
      <c r="C285" s="93" t="s">
        <v>1439</v>
      </c>
      <c r="D285" s="96">
        <v>30000</v>
      </c>
      <c r="E285" s="97">
        <v>0</v>
      </c>
      <c r="F285" s="27"/>
    </row>
    <row r="286" spans="1:6" ht="24" x14ac:dyDescent="0.25">
      <c r="A286" s="92" t="s">
        <v>1440</v>
      </c>
      <c r="B286" s="93" t="s">
        <v>308</v>
      </c>
      <c r="C286" s="93" t="s">
        <v>1441</v>
      </c>
      <c r="D286" s="96">
        <v>30000</v>
      </c>
      <c r="E286" s="97">
        <v>30000</v>
      </c>
      <c r="F286" s="27"/>
    </row>
    <row r="287" spans="1:6" ht="24" x14ac:dyDescent="0.25">
      <c r="A287" s="92" t="s">
        <v>1442</v>
      </c>
      <c r="B287" s="93" t="s">
        <v>260</v>
      </c>
      <c r="C287" s="93" t="s">
        <v>341</v>
      </c>
      <c r="D287" s="96">
        <v>37000</v>
      </c>
      <c r="E287" s="97">
        <v>37000</v>
      </c>
      <c r="F287" s="27"/>
    </row>
    <row r="288" spans="1:6" ht="24" x14ac:dyDescent="0.25">
      <c r="A288" s="92" t="s">
        <v>1443</v>
      </c>
      <c r="B288" s="93" t="s">
        <v>1444</v>
      </c>
      <c r="C288" s="93" t="s">
        <v>1445</v>
      </c>
      <c r="D288" s="96">
        <v>20000</v>
      </c>
      <c r="E288" s="97">
        <v>20000</v>
      </c>
      <c r="F288" s="27"/>
    </row>
    <row r="289" spans="1:6" x14ac:dyDescent="0.25">
      <c r="A289" s="92" t="s">
        <v>1446</v>
      </c>
      <c r="B289" s="93" t="s">
        <v>331</v>
      </c>
      <c r="C289" s="93" t="s">
        <v>1447</v>
      </c>
      <c r="D289" s="96">
        <v>30000</v>
      </c>
      <c r="E289" s="97">
        <v>30000</v>
      </c>
      <c r="F289" s="27"/>
    </row>
    <row r="290" spans="1:6" ht="24" x14ac:dyDescent="0.25">
      <c r="A290" s="92" t="s">
        <v>1448</v>
      </c>
      <c r="B290" s="93" t="s">
        <v>1449</v>
      </c>
      <c r="C290" s="93" t="s">
        <v>1450</v>
      </c>
      <c r="D290" s="96">
        <v>30000</v>
      </c>
      <c r="E290" s="97">
        <v>30000</v>
      </c>
      <c r="F290" s="27"/>
    </row>
    <row r="291" spans="1:6" ht="24" x14ac:dyDescent="0.25">
      <c r="A291" s="92" t="s">
        <v>1451</v>
      </c>
      <c r="B291" s="93" t="s">
        <v>307</v>
      </c>
      <c r="C291" s="93" t="s">
        <v>1452</v>
      </c>
      <c r="D291" s="96">
        <v>20000</v>
      </c>
      <c r="E291" s="97">
        <v>20000</v>
      </c>
      <c r="F291" s="27"/>
    </row>
    <row r="292" spans="1:6" ht="36" x14ac:dyDescent="0.25">
      <c r="A292" s="92" t="s">
        <v>1453</v>
      </c>
      <c r="B292" s="93" t="s">
        <v>245</v>
      </c>
      <c r="C292" s="93" t="s">
        <v>1454</v>
      </c>
      <c r="D292" s="96">
        <v>34000</v>
      </c>
      <c r="E292" s="97">
        <v>34000</v>
      </c>
      <c r="F292" s="27"/>
    </row>
    <row r="293" spans="1:6" ht="24" x14ac:dyDescent="0.25">
      <c r="A293" s="92" t="s">
        <v>1455</v>
      </c>
      <c r="B293" s="93" t="s">
        <v>234</v>
      </c>
      <c r="C293" s="93" t="s">
        <v>575</v>
      </c>
      <c r="D293" s="96">
        <v>30000</v>
      </c>
      <c r="E293" s="97">
        <v>30000</v>
      </c>
      <c r="F293" s="27"/>
    </row>
    <row r="294" spans="1:6" ht="36" x14ac:dyDescent="0.25">
      <c r="A294" s="92" t="s">
        <v>1456</v>
      </c>
      <c r="B294" s="93" t="s">
        <v>577</v>
      </c>
      <c r="C294" s="93" t="s">
        <v>578</v>
      </c>
      <c r="D294" s="96">
        <v>37000</v>
      </c>
      <c r="E294" s="97">
        <v>37000</v>
      </c>
      <c r="F294" s="27"/>
    </row>
    <row r="295" spans="1:6" ht="36" x14ac:dyDescent="0.25">
      <c r="A295" s="92" t="s">
        <v>1457</v>
      </c>
      <c r="B295" s="93" t="s">
        <v>1182</v>
      </c>
      <c r="C295" s="93" t="s">
        <v>1458</v>
      </c>
      <c r="D295" s="96">
        <v>20000</v>
      </c>
      <c r="E295" s="97">
        <v>20000</v>
      </c>
      <c r="F295" s="27"/>
    </row>
    <row r="296" spans="1:6" ht="24" x14ac:dyDescent="0.25">
      <c r="A296" s="92" t="s">
        <v>1459</v>
      </c>
      <c r="B296" s="93" t="s">
        <v>246</v>
      </c>
      <c r="C296" s="93" t="s">
        <v>1460</v>
      </c>
      <c r="D296" s="96">
        <v>40000</v>
      </c>
      <c r="E296" s="97">
        <v>40000</v>
      </c>
      <c r="F296" s="27"/>
    </row>
    <row r="297" spans="1:6" x14ac:dyDescent="0.25">
      <c r="A297" s="92" t="s">
        <v>1461</v>
      </c>
      <c r="B297" s="93" t="s">
        <v>1462</v>
      </c>
      <c r="C297" s="93" t="s">
        <v>1463</v>
      </c>
      <c r="D297" s="96">
        <v>20000</v>
      </c>
      <c r="E297" s="97">
        <v>20000</v>
      </c>
      <c r="F297" s="27"/>
    </row>
    <row r="298" spans="1:6" ht="24" x14ac:dyDescent="0.25">
      <c r="A298" s="92" t="s">
        <v>1464</v>
      </c>
      <c r="B298" s="93" t="s">
        <v>581</v>
      </c>
      <c r="C298" s="93" t="s">
        <v>582</v>
      </c>
      <c r="D298" s="96">
        <v>20000</v>
      </c>
      <c r="E298" s="97">
        <v>20000</v>
      </c>
      <c r="F298" s="27"/>
    </row>
    <row r="299" spans="1:6" ht="24" x14ac:dyDescent="0.25">
      <c r="A299" s="92" t="s">
        <v>1465</v>
      </c>
      <c r="B299" s="93" t="s">
        <v>1466</v>
      </c>
      <c r="C299" s="93" t="s">
        <v>1467</v>
      </c>
      <c r="D299" s="96">
        <v>20000</v>
      </c>
      <c r="E299" s="97">
        <v>0</v>
      </c>
      <c r="F299" s="27"/>
    </row>
    <row r="300" spans="1:6" ht="24" x14ac:dyDescent="0.25">
      <c r="A300" s="92" t="s">
        <v>1468</v>
      </c>
      <c r="B300" s="93" t="s">
        <v>1469</v>
      </c>
      <c r="C300" s="93" t="s">
        <v>1470</v>
      </c>
      <c r="D300" s="96">
        <v>20000</v>
      </c>
      <c r="E300" s="97">
        <v>20000</v>
      </c>
      <c r="F300" s="27"/>
    </row>
    <row r="301" spans="1:6" x14ac:dyDescent="0.25">
      <c r="A301" s="92" t="s">
        <v>1471</v>
      </c>
      <c r="B301" s="93" t="s">
        <v>342</v>
      </c>
      <c r="C301" s="93" t="s">
        <v>1472</v>
      </c>
      <c r="D301" s="96">
        <v>35000</v>
      </c>
      <c r="E301" s="97">
        <v>35000</v>
      </c>
      <c r="F301" s="27"/>
    </row>
    <row r="302" spans="1:6" ht="24" x14ac:dyDescent="0.25">
      <c r="A302" s="92" t="s">
        <v>1473</v>
      </c>
      <c r="B302" s="93" t="s">
        <v>299</v>
      </c>
      <c r="C302" s="93" t="s">
        <v>576</v>
      </c>
      <c r="D302" s="96">
        <v>27000</v>
      </c>
      <c r="E302" s="97">
        <v>27000</v>
      </c>
      <c r="F302" s="27"/>
    </row>
    <row r="303" spans="1:6" ht="24" x14ac:dyDescent="0.25">
      <c r="A303" s="92" t="s">
        <v>1474</v>
      </c>
      <c r="B303" s="93" t="s">
        <v>227</v>
      </c>
      <c r="C303" s="93" t="s">
        <v>1475</v>
      </c>
      <c r="D303" s="96">
        <v>35000</v>
      </c>
      <c r="E303" s="97">
        <v>35000</v>
      </c>
      <c r="F303" s="27"/>
    </row>
    <row r="304" spans="1:6" x14ac:dyDescent="0.25">
      <c r="A304" s="92" t="s">
        <v>1476</v>
      </c>
      <c r="B304" s="93" t="s">
        <v>488</v>
      </c>
      <c r="C304" s="93" t="s">
        <v>1477</v>
      </c>
      <c r="D304" s="96">
        <v>45000</v>
      </c>
      <c r="E304" s="97">
        <v>45000</v>
      </c>
      <c r="F304" s="27"/>
    </row>
    <row r="305" spans="1:6" x14ac:dyDescent="0.25">
      <c r="A305" s="92" t="s">
        <v>1478</v>
      </c>
      <c r="B305" s="93" t="s">
        <v>1293</v>
      </c>
      <c r="C305" s="93" t="s">
        <v>1479</v>
      </c>
      <c r="D305" s="96">
        <v>39000</v>
      </c>
      <c r="E305" s="97">
        <v>39000</v>
      </c>
      <c r="F305" s="27"/>
    </row>
    <row r="306" spans="1:6" ht="36" x14ac:dyDescent="0.25">
      <c r="A306" s="92" t="s">
        <v>1480</v>
      </c>
      <c r="B306" s="93" t="s">
        <v>257</v>
      </c>
      <c r="C306" s="93" t="s">
        <v>1481</v>
      </c>
      <c r="D306" s="96">
        <v>80000</v>
      </c>
      <c r="E306" s="97">
        <v>80000</v>
      </c>
      <c r="F306" s="27"/>
    </row>
    <row r="307" spans="1:6" ht="24" x14ac:dyDescent="0.25">
      <c r="A307" s="92" t="s">
        <v>1482</v>
      </c>
      <c r="B307" s="93" t="s">
        <v>1483</v>
      </c>
      <c r="C307" s="93" t="s">
        <v>1484</v>
      </c>
      <c r="D307" s="96">
        <v>46000</v>
      </c>
      <c r="E307" s="97">
        <v>46000</v>
      </c>
      <c r="F307" s="27"/>
    </row>
    <row r="308" spans="1:6" x14ac:dyDescent="0.25">
      <c r="A308" s="92" t="s">
        <v>1485</v>
      </c>
      <c r="B308" s="93" t="s">
        <v>248</v>
      </c>
      <c r="C308" s="93" t="s">
        <v>1486</v>
      </c>
      <c r="D308" s="96">
        <v>90000</v>
      </c>
      <c r="E308" s="97">
        <v>90000</v>
      </c>
      <c r="F308" s="27"/>
    </row>
    <row r="309" spans="1:6" ht="36" x14ac:dyDescent="0.25">
      <c r="A309" s="92" t="s">
        <v>1487</v>
      </c>
      <c r="B309" s="93" t="s">
        <v>237</v>
      </c>
      <c r="C309" s="93" t="s">
        <v>1488</v>
      </c>
      <c r="D309" s="94">
        <v>102000</v>
      </c>
      <c r="E309" s="95">
        <v>102000</v>
      </c>
      <c r="F309" s="27"/>
    </row>
    <row r="310" spans="1:6" ht="25.15" customHeight="1" x14ac:dyDescent="0.25">
      <c r="A310" s="92" t="s">
        <v>1489</v>
      </c>
      <c r="B310" s="93" t="s">
        <v>239</v>
      </c>
      <c r="C310" s="93" t="s">
        <v>1490</v>
      </c>
      <c r="D310" s="94">
        <v>87000</v>
      </c>
      <c r="E310" s="95">
        <v>87000</v>
      </c>
      <c r="F310" s="27"/>
    </row>
    <row r="311" spans="1:6" ht="24" x14ac:dyDescent="0.25">
      <c r="A311" s="92" t="s">
        <v>1491</v>
      </c>
      <c r="B311" s="93" t="s">
        <v>240</v>
      </c>
      <c r="C311" s="93" t="s">
        <v>1492</v>
      </c>
      <c r="D311" s="94">
        <v>46000</v>
      </c>
      <c r="E311" s="95">
        <v>46000</v>
      </c>
      <c r="F311" s="27"/>
    </row>
    <row r="312" spans="1:6" ht="22.9" customHeight="1" x14ac:dyDescent="0.25">
      <c r="A312" s="92" t="s">
        <v>1493</v>
      </c>
      <c r="B312" s="93" t="s">
        <v>1371</v>
      </c>
      <c r="C312" s="93" t="s">
        <v>1494</v>
      </c>
      <c r="D312" s="94">
        <v>97000</v>
      </c>
      <c r="E312" s="95">
        <v>97000</v>
      </c>
      <c r="F312" s="27"/>
    </row>
    <row r="313" spans="1:6" ht="36" x14ac:dyDescent="0.25">
      <c r="A313" s="92" t="s">
        <v>1495</v>
      </c>
      <c r="B313" s="93" t="s">
        <v>228</v>
      </c>
      <c r="C313" s="93" t="s">
        <v>1496</v>
      </c>
      <c r="D313" s="94">
        <v>105000</v>
      </c>
      <c r="E313" s="95">
        <v>105000</v>
      </c>
      <c r="F313" s="27"/>
    </row>
    <row r="314" spans="1:6" ht="22.9" customHeight="1" x14ac:dyDescent="0.25">
      <c r="A314" s="92" t="s">
        <v>1497</v>
      </c>
      <c r="B314" s="93" t="s">
        <v>232</v>
      </c>
      <c r="C314" s="93" t="s">
        <v>493</v>
      </c>
      <c r="D314" s="94">
        <v>105000</v>
      </c>
      <c r="E314" s="95">
        <v>105000</v>
      </c>
      <c r="F314" s="27"/>
    </row>
    <row r="315" spans="1:6" x14ac:dyDescent="0.25">
      <c r="A315" s="92" t="s">
        <v>1498</v>
      </c>
      <c r="B315" s="93" t="s">
        <v>226</v>
      </c>
      <c r="C315" s="93" t="s">
        <v>1499</v>
      </c>
      <c r="D315" s="94">
        <v>106000</v>
      </c>
      <c r="E315" s="95">
        <v>106000</v>
      </c>
      <c r="F315" s="27"/>
    </row>
    <row r="316" spans="1:6" ht="24" x14ac:dyDescent="0.25">
      <c r="A316" s="92" t="s">
        <v>1500</v>
      </c>
      <c r="B316" s="93" t="s">
        <v>1233</v>
      </c>
      <c r="C316" s="93" t="s">
        <v>1501</v>
      </c>
      <c r="D316" s="94">
        <v>82000</v>
      </c>
      <c r="E316" s="95">
        <v>32027</v>
      </c>
      <c r="F316" s="27"/>
    </row>
    <row r="317" spans="1:6" ht="24" x14ac:dyDescent="0.25">
      <c r="A317" s="92" t="s">
        <v>1502</v>
      </c>
      <c r="B317" s="93" t="s">
        <v>252</v>
      </c>
      <c r="C317" s="93" t="s">
        <v>486</v>
      </c>
      <c r="D317" s="94">
        <v>101000</v>
      </c>
      <c r="E317" s="95">
        <v>101000</v>
      </c>
      <c r="F317" s="27"/>
    </row>
    <row r="318" spans="1:6" ht="26.65" customHeight="1" x14ac:dyDescent="0.25">
      <c r="A318" s="92" t="s">
        <v>1503</v>
      </c>
      <c r="B318" s="93" t="s">
        <v>23</v>
      </c>
      <c r="C318" s="93" t="s">
        <v>230</v>
      </c>
      <c r="D318" s="94">
        <v>54000</v>
      </c>
      <c r="E318" s="95">
        <v>54000</v>
      </c>
      <c r="F318" s="27"/>
    </row>
    <row r="319" spans="1:6" ht="19.899999999999999" customHeight="1" x14ac:dyDescent="0.25">
      <c r="A319" s="92" t="s">
        <v>1504</v>
      </c>
      <c r="B319" s="93" t="s">
        <v>233</v>
      </c>
      <c r="C319" s="93" t="s">
        <v>1505</v>
      </c>
      <c r="D319" s="94">
        <v>44000</v>
      </c>
      <c r="E319" s="95">
        <v>44000</v>
      </c>
      <c r="F319" s="27"/>
    </row>
    <row r="320" spans="1:6" x14ac:dyDescent="0.25">
      <c r="A320" s="92" t="s">
        <v>1506</v>
      </c>
      <c r="B320" s="93" t="s">
        <v>241</v>
      </c>
      <c r="C320" s="93" t="s">
        <v>492</v>
      </c>
      <c r="D320" s="94">
        <v>57000</v>
      </c>
      <c r="E320" s="95">
        <v>57000</v>
      </c>
      <c r="F320" s="27"/>
    </row>
    <row r="321" spans="1:6" ht="24" x14ac:dyDescent="0.25">
      <c r="A321" s="92" t="s">
        <v>1507</v>
      </c>
      <c r="B321" s="93" t="s">
        <v>489</v>
      </c>
      <c r="C321" s="93" t="s">
        <v>1508</v>
      </c>
      <c r="D321" s="94">
        <v>66000</v>
      </c>
      <c r="E321" s="95">
        <v>66000</v>
      </c>
      <c r="F321" s="27"/>
    </row>
    <row r="322" spans="1:6" ht="24" x14ac:dyDescent="0.25">
      <c r="A322" s="92" t="s">
        <v>1509</v>
      </c>
      <c r="B322" s="93" t="s">
        <v>234</v>
      </c>
      <c r="C322" s="93" t="s">
        <v>1510</v>
      </c>
      <c r="D322" s="94">
        <v>59000</v>
      </c>
      <c r="E322" s="95">
        <v>59000</v>
      </c>
      <c r="F322" s="27"/>
    </row>
    <row r="323" spans="1:6" x14ac:dyDescent="0.25">
      <c r="A323" s="92" t="s">
        <v>1511</v>
      </c>
      <c r="B323" s="93" t="s">
        <v>236</v>
      </c>
      <c r="C323" s="93" t="s">
        <v>1512</v>
      </c>
      <c r="D323" s="94">
        <v>74000</v>
      </c>
      <c r="E323" s="95">
        <v>74000</v>
      </c>
      <c r="F323" s="27"/>
    </row>
    <row r="324" spans="1:6" x14ac:dyDescent="0.25">
      <c r="A324" s="92" t="s">
        <v>1513</v>
      </c>
      <c r="B324" s="93" t="s">
        <v>231</v>
      </c>
      <c r="C324" s="93" t="s">
        <v>1514</v>
      </c>
      <c r="D324" s="94">
        <v>105000</v>
      </c>
      <c r="E324" s="95">
        <v>105000</v>
      </c>
      <c r="F324" s="27"/>
    </row>
    <row r="325" spans="1:6" ht="36" x14ac:dyDescent="0.25">
      <c r="A325" s="92" t="s">
        <v>1515</v>
      </c>
      <c r="B325" s="93" t="s">
        <v>253</v>
      </c>
      <c r="C325" s="93" t="s">
        <v>1516</v>
      </c>
      <c r="D325" s="94">
        <v>87000</v>
      </c>
      <c r="E325" s="95">
        <v>87000</v>
      </c>
      <c r="F325" s="27"/>
    </row>
    <row r="326" spans="1:6" ht="28.9" customHeight="1" x14ac:dyDescent="0.25">
      <c r="A326" s="92" t="s">
        <v>1517</v>
      </c>
      <c r="B326" s="93" t="s">
        <v>294</v>
      </c>
      <c r="C326" s="93" t="s">
        <v>491</v>
      </c>
      <c r="D326" s="94">
        <v>54000</v>
      </c>
      <c r="E326" s="95">
        <v>54000</v>
      </c>
      <c r="F326" s="27"/>
    </row>
    <row r="327" spans="1:6" ht="24" x14ac:dyDescent="0.25">
      <c r="A327" s="92" t="s">
        <v>1518</v>
      </c>
      <c r="B327" s="93" t="s">
        <v>254</v>
      </c>
      <c r="C327" s="93" t="s">
        <v>1519</v>
      </c>
      <c r="D327" s="94">
        <v>89000</v>
      </c>
      <c r="E327" s="95">
        <v>89000</v>
      </c>
      <c r="F327" s="27"/>
    </row>
    <row r="328" spans="1:6" ht="21.4" customHeight="1" x14ac:dyDescent="0.25">
      <c r="A328" s="92" t="s">
        <v>1520</v>
      </c>
      <c r="B328" s="93" t="s">
        <v>243</v>
      </c>
      <c r="C328" s="93" t="s">
        <v>1521</v>
      </c>
      <c r="D328" s="94">
        <v>88000</v>
      </c>
      <c r="E328" s="95">
        <v>0</v>
      </c>
      <c r="F328" s="27"/>
    </row>
    <row r="329" spans="1:6" ht="36" x14ac:dyDescent="0.25">
      <c r="A329" s="92" t="s">
        <v>1522</v>
      </c>
      <c r="B329" s="93" t="s">
        <v>235</v>
      </c>
      <c r="C329" s="93" t="s">
        <v>1523</v>
      </c>
      <c r="D329" s="94">
        <v>93000</v>
      </c>
      <c r="E329" s="95">
        <v>93000</v>
      </c>
      <c r="F329" s="27"/>
    </row>
    <row r="330" spans="1:6" ht="36" x14ac:dyDescent="0.25">
      <c r="A330" s="92" t="s">
        <v>1524</v>
      </c>
      <c r="B330" s="93" t="s">
        <v>1023</v>
      </c>
      <c r="C330" s="93" t="s">
        <v>1525</v>
      </c>
      <c r="D330" s="94">
        <v>42000</v>
      </c>
      <c r="E330" s="95">
        <v>42000</v>
      </c>
      <c r="F330" s="27"/>
    </row>
    <row r="331" spans="1:6" ht="24" x14ac:dyDescent="0.25">
      <c r="A331" s="92" t="s">
        <v>1526</v>
      </c>
      <c r="B331" s="93" t="s">
        <v>255</v>
      </c>
      <c r="C331" s="93" t="s">
        <v>1527</v>
      </c>
      <c r="D331" s="94">
        <v>50000</v>
      </c>
      <c r="E331" s="95">
        <v>50000</v>
      </c>
      <c r="F331" s="27"/>
    </row>
    <row r="332" spans="1:6" ht="36" x14ac:dyDescent="0.25">
      <c r="A332" s="92" t="s">
        <v>1528</v>
      </c>
      <c r="B332" s="93" t="s">
        <v>251</v>
      </c>
      <c r="C332" s="93" t="s">
        <v>495</v>
      </c>
      <c r="D332" s="94">
        <v>102000</v>
      </c>
      <c r="E332" s="95">
        <v>102000</v>
      </c>
      <c r="F332" s="27"/>
    </row>
    <row r="333" spans="1:6" ht="23.65" customHeight="1" x14ac:dyDescent="0.25">
      <c r="A333" s="92" t="s">
        <v>1529</v>
      </c>
      <c r="B333" s="93" t="s">
        <v>259</v>
      </c>
      <c r="C333" s="93" t="s">
        <v>1530</v>
      </c>
      <c r="D333" s="94">
        <v>56000</v>
      </c>
      <c r="E333" s="95">
        <v>0</v>
      </c>
      <c r="F333" s="27"/>
    </row>
    <row r="334" spans="1:6" ht="24" x14ac:dyDescent="0.25">
      <c r="A334" s="92" t="s">
        <v>1531</v>
      </c>
      <c r="B334" s="93" t="s">
        <v>238</v>
      </c>
      <c r="C334" s="93" t="s">
        <v>1532</v>
      </c>
      <c r="D334" s="94">
        <v>97000</v>
      </c>
      <c r="E334" s="95">
        <v>97000</v>
      </c>
      <c r="F334" s="27"/>
    </row>
    <row r="335" spans="1:6" ht="25.15" customHeight="1" x14ac:dyDescent="0.25">
      <c r="A335" s="92" t="s">
        <v>1533</v>
      </c>
      <c r="B335" s="93" t="s">
        <v>256</v>
      </c>
      <c r="C335" s="93" t="s">
        <v>490</v>
      </c>
      <c r="D335" s="94">
        <v>57000</v>
      </c>
      <c r="E335" s="95">
        <v>0</v>
      </c>
      <c r="F335" s="27"/>
    </row>
    <row r="336" spans="1:6" ht="24" x14ac:dyDescent="0.25">
      <c r="A336" s="92" t="s">
        <v>1534</v>
      </c>
      <c r="B336" s="93" t="s">
        <v>260</v>
      </c>
      <c r="C336" s="93" t="s">
        <v>261</v>
      </c>
      <c r="D336" s="94">
        <v>102000</v>
      </c>
      <c r="E336" s="95">
        <v>102000</v>
      </c>
      <c r="F336" s="27"/>
    </row>
    <row r="337" spans="1:6" ht="36" x14ac:dyDescent="0.25">
      <c r="A337" s="92" t="s">
        <v>1535</v>
      </c>
      <c r="B337" s="93" t="s">
        <v>249</v>
      </c>
      <c r="C337" s="93" t="s">
        <v>1536</v>
      </c>
      <c r="D337" s="94">
        <v>71000</v>
      </c>
      <c r="E337" s="95">
        <v>71000</v>
      </c>
      <c r="F337" s="27"/>
    </row>
    <row r="338" spans="1:6" ht="24" x14ac:dyDescent="0.25">
      <c r="A338" s="92" t="s">
        <v>1537</v>
      </c>
      <c r="B338" s="93" t="s">
        <v>245</v>
      </c>
      <c r="C338" s="93" t="s">
        <v>1538</v>
      </c>
      <c r="D338" s="94">
        <v>80000</v>
      </c>
      <c r="E338" s="95">
        <v>80000</v>
      </c>
      <c r="F338" s="27"/>
    </row>
    <row r="339" spans="1:6" ht="24" x14ac:dyDescent="0.25">
      <c r="A339" s="92" t="s">
        <v>1539</v>
      </c>
      <c r="B339" s="93" t="s">
        <v>246</v>
      </c>
      <c r="C339" s="93" t="s">
        <v>1540</v>
      </c>
      <c r="D339" s="94">
        <v>102000</v>
      </c>
      <c r="E339" s="95">
        <v>102000</v>
      </c>
      <c r="F339" s="27"/>
    </row>
    <row r="340" spans="1:6" ht="24" x14ac:dyDescent="0.25">
      <c r="A340" s="92" t="s">
        <v>1541</v>
      </c>
      <c r="B340" s="93" t="s">
        <v>258</v>
      </c>
      <c r="C340" s="93" t="s">
        <v>1542</v>
      </c>
      <c r="D340" s="94">
        <v>93000</v>
      </c>
      <c r="E340" s="95">
        <v>93000</v>
      </c>
      <c r="F340" s="27"/>
    </row>
    <row r="341" spans="1:6" ht="24" x14ac:dyDescent="0.25">
      <c r="A341" s="92" t="s">
        <v>1543</v>
      </c>
      <c r="B341" s="93" t="s">
        <v>247</v>
      </c>
      <c r="C341" s="93" t="s">
        <v>1544</v>
      </c>
      <c r="D341" s="94">
        <v>106000</v>
      </c>
      <c r="E341" s="95">
        <v>106000</v>
      </c>
      <c r="F341" s="27"/>
    </row>
    <row r="342" spans="1:6" x14ac:dyDescent="0.25">
      <c r="A342" s="92" t="s">
        <v>1545</v>
      </c>
      <c r="B342" s="93" t="s">
        <v>342</v>
      </c>
      <c r="C342" s="93" t="s">
        <v>496</v>
      </c>
      <c r="D342" s="94">
        <v>81000</v>
      </c>
      <c r="E342" s="95">
        <v>81000</v>
      </c>
      <c r="F342" s="27"/>
    </row>
    <row r="343" spans="1:6" x14ac:dyDescent="0.25">
      <c r="A343" s="92" t="s">
        <v>1546</v>
      </c>
      <c r="B343" s="93" t="s">
        <v>1547</v>
      </c>
      <c r="C343" s="93" t="s">
        <v>1548</v>
      </c>
      <c r="D343" s="94">
        <v>96000</v>
      </c>
      <c r="E343" s="95">
        <v>96000</v>
      </c>
      <c r="F343" s="27"/>
    </row>
    <row r="344" spans="1:6" ht="24" x14ac:dyDescent="0.25">
      <c r="A344" s="92" t="s">
        <v>1549</v>
      </c>
      <c r="B344" s="93" t="s">
        <v>494</v>
      </c>
      <c r="C344" s="93" t="s">
        <v>1550</v>
      </c>
      <c r="D344" s="94">
        <v>25000</v>
      </c>
      <c r="E344" s="95">
        <v>25000</v>
      </c>
      <c r="F344" s="27"/>
    </row>
    <row r="345" spans="1:6" ht="36" x14ac:dyDescent="0.25">
      <c r="A345" s="92" t="s">
        <v>1551</v>
      </c>
      <c r="B345" s="93" t="s">
        <v>317</v>
      </c>
      <c r="C345" s="93" t="s">
        <v>1552</v>
      </c>
      <c r="D345" s="94">
        <v>33000</v>
      </c>
      <c r="E345" s="95">
        <v>33000</v>
      </c>
      <c r="F345" s="27"/>
    </row>
    <row r="346" spans="1:6" ht="24" x14ac:dyDescent="0.25">
      <c r="A346" s="92" t="s">
        <v>1553</v>
      </c>
      <c r="B346" s="93" t="s">
        <v>248</v>
      </c>
      <c r="C346" s="93" t="s">
        <v>1554</v>
      </c>
      <c r="D346" s="94">
        <v>31000</v>
      </c>
      <c r="E346" s="95">
        <v>31000</v>
      </c>
      <c r="F346" s="27"/>
    </row>
    <row r="347" spans="1:6" ht="24" x14ac:dyDescent="0.25">
      <c r="A347" s="92" t="s">
        <v>1555</v>
      </c>
      <c r="B347" s="93" t="s">
        <v>1221</v>
      </c>
      <c r="C347" s="93" t="s">
        <v>1556</v>
      </c>
      <c r="D347" s="94">
        <v>31000</v>
      </c>
      <c r="E347" s="95">
        <v>31000</v>
      </c>
      <c r="F347" s="27"/>
    </row>
    <row r="348" spans="1:6" x14ac:dyDescent="0.25">
      <c r="A348" s="92" t="s">
        <v>1557</v>
      </c>
      <c r="B348" s="93" t="s">
        <v>257</v>
      </c>
      <c r="C348" s="93" t="s">
        <v>1558</v>
      </c>
      <c r="D348" s="94">
        <v>27000</v>
      </c>
      <c r="E348" s="95">
        <v>27000</v>
      </c>
      <c r="F348" s="27"/>
    </row>
    <row r="349" spans="1:6" ht="24" x14ac:dyDescent="0.25">
      <c r="A349" s="92" t="s">
        <v>1559</v>
      </c>
      <c r="B349" s="93" t="s">
        <v>1049</v>
      </c>
      <c r="C349" s="93" t="s">
        <v>1560</v>
      </c>
      <c r="D349" s="94">
        <v>34000</v>
      </c>
      <c r="E349" s="95">
        <v>30000</v>
      </c>
      <c r="F349" s="27"/>
    </row>
    <row r="350" spans="1:6" x14ac:dyDescent="0.25">
      <c r="A350" s="92" t="s">
        <v>1561</v>
      </c>
      <c r="B350" s="93" t="s">
        <v>535</v>
      </c>
      <c r="C350" s="93" t="s">
        <v>1562</v>
      </c>
      <c r="D350" s="94">
        <v>33000</v>
      </c>
      <c r="E350" s="95">
        <v>33000</v>
      </c>
      <c r="F350" s="27"/>
    </row>
    <row r="351" spans="1:6" x14ac:dyDescent="0.25">
      <c r="A351" s="92" t="s">
        <v>1563</v>
      </c>
      <c r="B351" s="93" t="s">
        <v>239</v>
      </c>
      <c r="C351" s="93" t="s">
        <v>588</v>
      </c>
      <c r="D351" s="94">
        <v>33000</v>
      </c>
      <c r="E351" s="95">
        <v>33000</v>
      </c>
      <c r="F351" s="27"/>
    </row>
    <row r="352" spans="1:6" ht="24" x14ac:dyDescent="0.25">
      <c r="A352" s="98" t="s">
        <v>1564</v>
      </c>
      <c r="B352" s="99" t="s">
        <v>293</v>
      </c>
      <c r="C352" s="99" t="s">
        <v>588</v>
      </c>
      <c r="D352" s="100">
        <v>32000</v>
      </c>
      <c r="E352" s="101">
        <v>32000</v>
      </c>
      <c r="F352" s="27"/>
    </row>
    <row r="353" spans="1:6" ht="24" x14ac:dyDescent="0.25">
      <c r="A353" s="98" t="s">
        <v>1565</v>
      </c>
      <c r="B353" s="99" t="s">
        <v>277</v>
      </c>
      <c r="C353" s="99" t="s">
        <v>1566</v>
      </c>
      <c r="D353" s="100">
        <v>33000</v>
      </c>
      <c r="E353" s="101">
        <v>33000</v>
      </c>
      <c r="F353" s="27"/>
    </row>
    <row r="354" spans="1:6" ht="28.15" customHeight="1" x14ac:dyDescent="0.25">
      <c r="A354" s="98" t="s">
        <v>1567</v>
      </c>
      <c r="B354" s="99" t="s">
        <v>23</v>
      </c>
      <c r="C354" s="99" t="s">
        <v>587</v>
      </c>
      <c r="D354" s="100">
        <v>31000</v>
      </c>
      <c r="E354" s="101">
        <v>31000</v>
      </c>
      <c r="F354" s="27"/>
    </row>
    <row r="355" spans="1:6" ht="25.9" customHeight="1" x14ac:dyDescent="0.25">
      <c r="A355" s="98" t="s">
        <v>1568</v>
      </c>
      <c r="B355" s="99" t="s">
        <v>324</v>
      </c>
      <c r="C355" s="99" t="s">
        <v>589</v>
      </c>
      <c r="D355" s="100">
        <v>20000</v>
      </c>
      <c r="E355" s="101">
        <v>20000</v>
      </c>
      <c r="F355" s="27"/>
    </row>
    <row r="356" spans="1:6" ht="36" x14ac:dyDescent="0.25">
      <c r="A356" s="98" t="s">
        <v>1569</v>
      </c>
      <c r="B356" s="99" t="s">
        <v>228</v>
      </c>
      <c r="C356" s="99" t="s">
        <v>1570</v>
      </c>
      <c r="D356" s="100">
        <v>33000</v>
      </c>
      <c r="E356" s="101">
        <v>33000</v>
      </c>
      <c r="F356" s="27"/>
    </row>
    <row r="357" spans="1:6" ht="24" x14ac:dyDescent="0.25">
      <c r="A357" s="98" t="s">
        <v>1571</v>
      </c>
      <c r="B357" s="99" t="s">
        <v>272</v>
      </c>
      <c r="C357" s="102" t="s">
        <v>586</v>
      </c>
      <c r="D357" s="103">
        <v>33000</v>
      </c>
      <c r="E357" s="104">
        <v>4143</v>
      </c>
    </row>
    <row r="358" spans="1:6" x14ac:dyDescent="0.25">
      <c r="A358" s="98" t="s">
        <v>1572</v>
      </c>
      <c r="B358" s="99" t="s">
        <v>320</v>
      </c>
      <c r="C358" s="102" t="s">
        <v>1573</v>
      </c>
      <c r="D358" s="103">
        <v>30000</v>
      </c>
      <c r="E358" s="104">
        <v>30000</v>
      </c>
    </row>
    <row r="359" spans="1:6" ht="36" x14ac:dyDescent="0.25">
      <c r="A359" s="98" t="s">
        <v>1574</v>
      </c>
      <c r="B359" s="99" t="s">
        <v>332</v>
      </c>
      <c r="C359" s="102" t="s">
        <v>591</v>
      </c>
      <c r="D359" s="103">
        <v>30000</v>
      </c>
      <c r="E359" s="104">
        <v>30000</v>
      </c>
    </row>
    <row r="360" spans="1:6" ht="24" x14ac:dyDescent="0.25">
      <c r="A360" s="98" t="s">
        <v>1575</v>
      </c>
      <c r="B360" s="99" t="s">
        <v>397</v>
      </c>
      <c r="C360" s="102" t="s">
        <v>1576</v>
      </c>
      <c r="D360" s="103">
        <v>23000</v>
      </c>
      <c r="E360" s="104">
        <v>23000</v>
      </c>
    </row>
    <row r="361" spans="1:6" x14ac:dyDescent="0.25">
      <c r="A361" s="92" t="s">
        <v>1577</v>
      </c>
      <c r="B361" s="93" t="s">
        <v>514</v>
      </c>
      <c r="C361" s="105" t="s">
        <v>1578</v>
      </c>
      <c r="D361" s="106">
        <v>29000</v>
      </c>
      <c r="E361" s="107">
        <v>29000</v>
      </c>
    </row>
    <row r="362" spans="1:6" ht="24" x14ac:dyDescent="0.25">
      <c r="A362" s="92" t="s">
        <v>1579</v>
      </c>
      <c r="B362" s="93" t="s">
        <v>313</v>
      </c>
      <c r="C362" s="105" t="s">
        <v>1580</v>
      </c>
      <c r="D362" s="106">
        <v>33000</v>
      </c>
      <c r="E362" s="107">
        <v>33000</v>
      </c>
    </row>
    <row r="363" spans="1:6" ht="24" x14ac:dyDescent="0.25">
      <c r="A363" s="92" t="s">
        <v>1581</v>
      </c>
      <c r="B363" s="93" t="s">
        <v>251</v>
      </c>
      <c r="C363" s="105" t="s">
        <v>590</v>
      </c>
      <c r="D363" s="106">
        <v>31000</v>
      </c>
      <c r="E363" s="107">
        <v>31000</v>
      </c>
    </row>
    <row r="364" spans="1:6" ht="24" x14ac:dyDescent="0.25">
      <c r="A364" s="92" t="s">
        <v>1582</v>
      </c>
      <c r="B364" s="93" t="s">
        <v>294</v>
      </c>
      <c r="C364" s="105" t="s">
        <v>1583</v>
      </c>
      <c r="D364" s="106">
        <v>30000</v>
      </c>
      <c r="E364" s="107">
        <v>30000</v>
      </c>
    </row>
    <row r="365" spans="1:6" ht="24" x14ac:dyDescent="0.25">
      <c r="A365" s="92" t="s">
        <v>1584</v>
      </c>
      <c r="B365" s="93" t="s">
        <v>1438</v>
      </c>
      <c r="C365" s="105" t="s">
        <v>1585</v>
      </c>
      <c r="D365" s="106">
        <v>30000</v>
      </c>
      <c r="E365" s="107">
        <v>30000</v>
      </c>
    </row>
    <row r="366" spans="1:6" ht="25.15" customHeight="1" x14ac:dyDescent="0.25">
      <c r="A366" s="92" t="s">
        <v>1586</v>
      </c>
      <c r="B366" s="93" t="s">
        <v>340</v>
      </c>
      <c r="C366" s="105" t="s">
        <v>592</v>
      </c>
      <c r="D366" s="106">
        <v>20000</v>
      </c>
      <c r="E366" s="107">
        <v>20000</v>
      </c>
    </row>
    <row r="367" spans="1:6" ht="36" x14ac:dyDescent="0.25">
      <c r="A367" s="92" t="s">
        <v>1587</v>
      </c>
      <c r="B367" s="93" t="s">
        <v>593</v>
      </c>
      <c r="C367" s="105" t="s">
        <v>1588</v>
      </c>
      <c r="D367" s="106">
        <v>117000</v>
      </c>
      <c r="E367" s="107">
        <v>117000</v>
      </c>
    </row>
    <row r="368" spans="1:6" ht="24" x14ac:dyDescent="0.25">
      <c r="A368" s="92" t="s">
        <v>1589</v>
      </c>
      <c r="B368" s="93" t="s">
        <v>1590</v>
      </c>
      <c r="C368" s="105" t="s">
        <v>1591</v>
      </c>
      <c r="D368" s="106">
        <v>100000</v>
      </c>
      <c r="E368" s="107">
        <v>100000</v>
      </c>
    </row>
    <row r="369" spans="1:5" x14ac:dyDescent="0.25">
      <c r="A369" s="92" t="s">
        <v>1592</v>
      </c>
      <c r="B369" s="93" t="s">
        <v>239</v>
      </c>
      <c r="C369" s="105" t="s">
        <v>1593</v>
      </c>
      <c r="D369" s="106">
        <v>940000</v>
      </c>
      <c r="E369" s="107">
        <v>940000</v>
      </c>
    </row>
    <row r="370" spans="1:5" ht="24" x14ac:dyDescent="0.25">
      <c r="A370" s="92" t="s">
        <v>1594</v>
      </c>
      <c r="B370" s="93" t="s">
        <v>247</v>
      </c>
      <c r="C370" s="105" t="s">
        <v>1595</v>
      </c>
      <c r="D370" s="106">
        <v>345000</v>
      </c>
      <c r="E370" s="107">
        <v>345000</v>
      </c>
    </row>
    <row r="371" spans="1:5" ht="36" x14ac:dyDescent="0.25">
      <c r="A371" s="92" t="s">
        <v>1596</v>
      </c>
      <c r="B371" s="93" t="s">
        <v>282</v>
      </c>
      <c r="C371" s="105" t="s">
        <v>1597</v>
      </c>
      <c r="D371" s="106">
        <v>690000</v>
      </c>
      <c r="E371" s="107">
        <v>690000</v>
      </c>
    </row>
    <row r="372" spans="1:5" ht="24.75" thickBot="1" x14ac:dyDescent="0.3">
      <c r="A372" s="108" t="s">
        <v>1598</v>
      </c>
      <c r="B372" s="109" t="s">
        <v>238</v>
      </c>
      <c r="C372" s="110" t="s">
        <v>1599</v>
      </c>
      <c r="D372" s="111">
        <v>208000</v>
      </c>
      <c r="E372" s="112">
        <v>208000</v>
      </c>
    </row>
    <row r="373" spans="1:5" x14ac:dyDescent="0.25">
      <c r="A373" s="29"/>
      <c r="B373" s="29"/>
      <c r="C373" s="30"/>
      <c r="D373" s="113"/>
      <c r="E373" s="113"/>
    </row>
    <row r="374" spans="1:5" x14ac:dyDescent="0.25">
      <c r="A374" s="29"/>
      <c r="B374" s="29"/>
      <c r="C374" s="30"/>
      <c r="D374" s="113"/>
      <c r="E374" s="113"/>
    </row>
    <row r="375" spans="1:5" x14ac:dyDescent="0.25">
      <c r="A375" s="29"/>
      <c r="B375" s="29"/>
      <c r="C375" s="30"/>
      <c r="D375" s="113"/>
      <c r="E375" s="113"/>
    </row>
    <row r="376" spans="1:5" x14ac:dyDescent="0.25">
      <c r="A376" s="29"/>
      <c r="B376" s="29"/>
      <c r="C376" s="30"/>
      <c r="D376" s="113"/>
      <c r="E376" s="113"/>
    </row>
    <row r="377" spans="1:5" x14ac:dyDescent="0.25">
      <c r="A377" s="29"/>
      <c r="B377" s="29"/>
      <c r="C377" s="30"/>
      <c r="D377" s="113"/>
      <c r="E377" s="113"/>
    </row>
    <row r="378" spans="1:5" x14ac:dyDescent="0.25">
      <c r="A378" s="29"/>
      <c r="B378" s="29"/>
      <c r="C378" s="30"/>
      <c r="D378" s="113"/>
      <c r="E378" s="113"/>
    </row>
    <row r="379" spans="1:5" x14ac:dyDescent="0.25">
      <c r="A379" s="29"/>
      <c r="B379" s="29"/>
      <c r="C379" s="30"/>
      <c r="D379" s="113"/>
      <c r="E379" s="113"/>
    </row>
    <row r="380" spans="1:5" x14ac:dyDescent="0.25">
      <c r="A380" s="29"/>
      <c r="B380" s="29"/>
      <c r="C380" s="30"/>
      <c r="D380" s="113"/>
      <c r="E380" s="113"/>
    </row>
    <row r="381" spans="1:5" x14ac:dyDescent="0.25">
      <c r="A381" s="29"/>
      <c r="B381" s="29"/>
      <c r="C381" s="30"/>
      <c r="D381" s="113"/>
      <c r="E381" s="113"/>
    </row>
    <row r="382" spans="1:5" x14ac:dyDescent="0.25">
      <c r="A382" s="29"/>
      <c r="B382" s="29"/>
      <c r="C382" s="30"/>
      <c r="D382" s="113"/>
      <c r="E382" s="113"/>
    </row>
    <row r="383" spans="1:5" x14ac:dyDescent="0.25">
      <c r="A383" s="29"/>
      <c r="B383" s="29"/>
      <c r="C383" s="30"/>
      <c r="D383" s="113"/>
      <c r="E383" s="113"/>
    </row>
    <row r="384" spans="1:5" x14ac:dyDescent="0.25">
      <c r="A384" s="29"/>
      <c r="B384" s="29"/>
      <c r="C384" s="30"/>
      <c r="D384" s="113"/>
      <c r="E384" s="113"/>
    </row>
    <row r="385" spans="1:5" x14ac:dyDescent="0.25">
      <c r="A385" s="29"/>
      <c r="B385" s="29"/>
      <c r="C385" s="30"/>
      <c r="D385" s="113"/>
      <c r="E385" s="113"/>
    </row>
    <row r="386" spans="1:5" x14ac:dyDescent="0.25">
      <c r="A386" s="29"/>
      <c r="B386" s="29"/>
      <c r="C386" s="30"/>
      <c r="D386" s="113"/>
      <c r="E386" s="113"/>
    </row>
    <row r="387" spans="1:5" x14ac:dyDescent="0.25">
      <c r="A387" s="29"/>
      <c r="B387" s="29"/>
      <c r="C387" s="30"/>
      <c r="D387" s="113"/>
      <c r="E387" s="113"/>
    </row>
    <row r="388" spans="1:5" x14ac:dyDescent="0.25">
      <c r="A388" s="29"/>
      <c r="B388" s="29"/>
      <c r="C388" s="30"/>
      <c r="D388" s="113"/>
      <c r="E388" s="113"/>
    </row>
    <row r="389" spans="1:5" x14ac:dyDescent="0.25">
      <c r="A389" s="29"/>
      <c r="B389" s="29"/>
      <c r="C389" s="30"/>
      <c r="D389" s="113"/>
      <c r="E389" s="113"/>
    </row>
    <row r="390" spans="1:5" x14ac:dyDescent="0.25">
      <c r="A390" s="29"/>
      <c r="B390" s="29"/>
      <c r="C390" s="30"/>
      <c r="D390" s="113"/>
      <c r="E390" s="113"/>
    </row>
    <row r="391" spans="1:5" x14ac:dyDescent="0.25">
      <c r="A391" s="29"/>
      <c r="B391" s="29"/>
      <c r="C391" s="30"/>
      <c r="D391" s="113"/>
      <c r="E391" s="113"/>
    </row>
    <row r="392" spans="1:5" x14ac:dyDescent="0.25">
      <c r="A392" s="29"/>
      <c r="B392" s="29"/>
      <c r="C392" s="30"/>
      <c r="D392" s="113"/>
      <c r="E392" s="113"/>
    </row>
    <row r="393" spans="1:5" x14ac:dyDescent="0.25">
      <c r="A393" s="29"/>
      <c r="B393" s="29"/>
      <c r="C393" s="30"/>
      <c r="D393" s="113"/>
      <c r="E393" s="113"/>
    </row>
    <row r="394" spans="1:5" x14ac:dyDescent="0.25">
      <c r="A394" s="29"/>
      <c r="B394" s="29"/>
      <c r="C394" s="30"/>
      <c r="D394" s="113"/>
      <c r="E394" s="113"/>
    </row>
    <row r="395" spans="1:5" x14ac:dyDescent="0.25">
      <c r="A395" s="29"/>
      <c r="B395" s="29"/>
      <c r="C395" s="30"/>
      <c r="D395" s="113"/>
      <c r="E395" s="113"/>
    </row>
    <row r="396" spans="1:5" x14ac:dyDescent="0.25">
      <c r="A396" s="29"/>
      <c r="B396" s="29"/>
      <c r="C396" s="30"/>
      <c r="D396" s="113"/>
      <c r="E396" s="113"/>
    </row>
    <row r="397" spans="1:5" x14ac:dyDescent="0.25">
      <c r="A397" s="29"/>
      <c r="B397" s="29"/>
      <c r="C397" s="30"/>
      <c r="D397" s="113"/>
      <c r="E397" s="113"/>
    </row>
    <row r="398" spans="1:5" x14ac:dyDescent="0.25">
      <c r="A398" s="29"/>
      <c r="B398" s="29"/>
      <c r="C398" s="30"/>
      <c r="D398" s="113"/>
      <c r="E398" s="113"/>
    </row>
    <row r="399" spans="1:5" x14ac:dyDescent="0.25">
      <c r="A399" s="29"/>
      <c r="B399" s="29"/>
      <c r="C399" s="30"/>
      <c r="D399" s="113"/>
      <c r="E399" s="113"/>
    </row>
    <row r="400" spans="1:5" x14ac:dyDescent="0.25">
      <c r="A400" s="29"/>
      <c r="B400" s="29"/>
      <c r="C400" s="30"/>
      <c r="D400" s="113"/>
      <c r="E400" s="113"/>
    </row>
    <row r="401" spans="1:5" x14ac:dyDescent="0.25">
      <c r="A401" s="29"/>
      <c r="B401" s="29"/>
      <c r="C401" s="30"/>
      <c r="D401" s="113"/>
      <c r="E401" s="113"/>
    </row>
    <row r="402" spans="1:5" x14ac:dyDescent="0.25">
      <c r="A402" s="29"/>
      <c r="B402" s="29"/>
      <c r="C402" s="30"/>
      <c r="D402" s="113"/>
      <c r="E402" s="113"/>
    </row>
    <row r="403" spans="1:5" x14ac:dyDescent="0.25">
      <c r="A403" s="29"/>
      <c r="B403" s="29"/>
      <c r="C403" s="30"/>
      <c r="D403" s="113"/>
      <c r="E403" s="113"/>
    </row>
    <row r="404" spans="1:5" x14ac:dyDescent="0.25">
      <c r="A404" s="29"/>
      <c r="B404" s="29"/>
      <c r="C404" s="30"/>
      <c r="D404" s="113"/>
      <c r="E404" s="113"/>
    </row>
    <row r="405" spans="1:5" x14ac:dyDescent="0.25">
      <c r="A405" s="29"/>
      <c r="B405" s="29"/>
      <c r="C405" s="30"/>
      <c r="D405" s="113"/>
      <c r="E405" s="113"/>
    </row>
    <row r="406" spans="1:5" x14ac:dyDescent="0.25">
      <c r="A406" s="29"/>
      <c r="B406" s="29"/>
      <c r="C406" s="30"/>
      <c r="D406" s="113"/>
      <c r="E406" s="113"/>
    </row>
    <row r="407" spans="1:5" x14ac:dyDescent="0.25">
      <c r="A407" s="29"/>
      <c r="B407" s="29"/>
      <c r="C407" s="30"/>
      <c r="D407" s="113"/>
      <c r="E407" s="113"/>
    </row>
    <row r="408" spans="1:5" x14ac:dyDescent="0.25">
      <c r="A408" s="29"/>
      <c r="B408" s="29"/>
      <c r="C408" s="30"/>
      <c r="D408" s="113"/>
      <c r="E408" s="113"/>
    </row>
    <row r="409" spans="1:5" x14ac:dyDescent="0.25">
      <c r="A409" s="29"/>
      <c r="B409" s="29"/>
      <c r="C409" s="30"/>
      <c r="D409" s="113"/>
      <c r="E409" s="113"/>
    </row>
    <row r="410" spans="1:5" x14ac:dyDescent="0.25">
      <c r="A410" s="29"/>
      <c r="B410" s="29"/>
      <c r="C410" s="30"/>
      <c r="D410" s="113"/>
      <c r="E410" s="113"/>
    </row>
    <row r="411" spans="1:5" x14ac:dyDescent="0.25">
      <c r="A411" s="29"/>
      <c r="B411" s="29"/>
      <c r="C411" s="30"/>
      <c r="D411" s="113"/>
      <c r="E411" s="113"/>
    </row>
    <row r="412" spans="1:5" x14ac:dyDescent="0.25">
      <c r="A412" s="29"/>
      <c r="B412" s="29"/>
      <c r="C412" s="30"/>
      <c r="D412" s="113"/>
      <c r="E412" s="113"/>
    </row>
    <row r="413" spans="1:5" x14ac:dyDescent="0.25">
      <c r="A413" s="29"/>
      <c r="B413" s="29"/>
      <c r="C413" s="30"/>
      <c r="D413" s="113"/>
      <c r="E413" s="113"/>
    </row>
    <row r="414" spans="1:5" x14ac:dyDescent="0.25">
      <c r="A414" s="29"/>
      <c r="B414" s="29"/>
      <c r="C414" s="30"/>
      <c r="D414" s="113"/>
      <c r="E414" s="113"/>
    </row>
    <row r="415" spans="1:5" x14ac:dyDescent="0.25">
      <c r="A415" s="29"/>
      <c r="B415" s="29"/>
      <c r="C415" s="30"/>
      <c r="D415" s="113"/>
      <c r="E415" s="113"/>
    </row>
    <row r="416" spans="1:5" x14ac:dyDescent="0.25">
      <c r="A416" s="29"/>
      <c r="B416" s="29"/>
      <c r="C416" s="30"/>
      <c r="D416" s="113"/>
      <c r="E416" s="113"/>
    </row>
    <row r="417" spans="1:5" x14ac:dyDescent="0.25">
      <c r="A417" s="29"/>
      <c r="B417" s="29"/>
      <c r="C417" s="30"/>
      <c r="D417" s="113"/>
      <c r="E417" s="113"/>
    </row>
    <row r="418" spans="1:5" x14ac:dyDescent="0.25">
      <c r="A418" s="29"/>
      <c r="B418" s="29"/>
      <c r="C418" s="30"/>
      <c r="D418" s="113"/>
      <c r="E418" s="113"/>
    </row>
    <row r="419" spans="1:5" x14ac:dyDescent="0.25">
      <c r="A419" s="29"/>
      <c r="B419" s="29"/>
      <c r="C419" s="30"/>
      <c r="D419" s="113"/>
      <c r="E419" s="113"/>
    </row>
    <row r="420" spans="1:5" x14ac:dyDescent="0.25">
      <c r="A420" s="29"/>
      <c r="B420" s="29"/>
      <c r="C420" s="30"/>
      <c r="D420" s="113"/>
      <c r="E420" s="113"/>
    </row>
    <row r="421" spans="1:5" x14ac:dyDescent="0.25">
      <c r="A421" s="29"/>
      <c r="B421" s="29"/>
      <c r="C421" s="30"/>
      <c r="D421" s="113"/>
      <c r="E421" s="113"/>
    </row>
    <row r="422" spans="1:5" x14ac:dyDescent="0.25">
      <c r="A422" s="29"/>
      <c r="B422" s="29"/>
      <c r="C422" s="30"/>
      <c r="D422" s="113"/>
      <c r="E422" s="113"/>
    </row>
    <row r="423" spans="1:5" x14ac:dyDescent="0.25">
      <c r="A423" s="29"/>
      <c r="B423" s="29"/>
      <c r="C423" s="30"/>
      <c r="D423" s="113"/>
      <c r="E423" s="113"/>
    </row>
    <row r="424" spans="1:5" x14ac:dyDescent="0.25">
      <c r="A424" s="29"/>
      <c r="B424" s="29"/>
      <c r="C424" s="30"/>
      <c r="D424" s="113"/>
      <c r="E424" s="113"/>
    </row>
    <row r="425" spans="1:5" x14ac:dyDescent="0.25">
      <c r="A425" s="29"/>
      <c r="B425" s="29"/>
      <c r="C425" s="30"/>
      <c r="D425" s="113"/>
      <c r="E425" s="113"/>
    </row>
    <row r="426" spans="1:5" x14ac:dyDescent="0.25">
      <c r="A426" s="29"/>
      <c r="B426" s="29"/>
      <c r="C426" s="30"/>
      <c r="D426" s="113"/>
      <c r="E426" s="113"/>
    </row>
    <row r="427" spans="1:5" x14ac:dyDescent="0.25">
      <c r="A427" s="29"/>
      <c r="B427" s="29"/>
      <c r="C427" s="30"/>
      <c r="D427" s="113"/>
      <c r="E427" s="113"/>
    </row>
    <row r="428" spans="1:5" x14ac:dyDescent="0.25">
      <c r="A428" s="29"/>
      <c r="B428" s="29"/>
      <c r="C428" s="30"/>
      <c r="D428" s="113"/>
      <c r="E428" s="113"/>
    </row>
    <row r="429" spans="1:5" x14ac:dyDescent="0.25">
      <c r="A429" s="29"/>
      <c r="B429" s="29"/>
      <c r="C429" s="30"/>
      <c r="D429" s="113"/>
      <c r="E429" s="113"/>
    </row>
    <row r="430" spans="1:5" x14ac:dyDescent="0.25">
      <c r="A430" s="29"/>
      <c r="B430" s="29"/>
      <c r="C430" s="30"/>
      <c r="D430" s="113"/>
      <c r="E430" s="113"/>
    </row>
    <row r="431" spans="1:5" x14ac:dyDescent="0.25">
      <c r="A431" s="29"/>
      <c r="B431" s="29"/>
      <c r="C431" s="30"/>
      <c r="D431" s="113"/>
      <c r="E431" s="113"/>
    </row>
    <row r="432" spans="1:5" x14ac:dyDescent="0.25">
      <c r="A432" s="29"/>
      <c r="B432" s="29"/>
      <c r="C432" s="30"/>
      <c r="D432" s="113"/>
      <c r="E432" s="113"/>
    </row>
    <row r="433" spans="1:5" x14ac:dyDescent="0.25">
      <c r="A433" s="29"/>
      <c r="B433" s="29"/>
      <c r="C433" s="30"/>
      <c r="D433" s="113"/>
      <c r="E433" s="113"/>
    </row>
    <row r="434" spans="1:5" x14ac:dyDescent="0.25">
      <c r="A434" s="29"/>
      <c r="B434" s="29"/>
      <c r="C434" s="30"/>
      <c r="D434" s="113"/>
      <c r="E434" s="113"/>
    </row>
    <row r="435" spans="1:5" x14ac:dyDescent="0.25">
      <c r="A435" s="29"/>
      <c r="B435" s="29"/>
      <c r="C435" s="30"/>
      <c r="D435" s="113"/>
      <c r="E435" s="113"/>
    </row>
    <row r="436" spans="1:5" x14ac:dyDescent="0.25">
      <c r="A436" s="29"/>
      <c r="B436" s="29"/>
      <c r="C436" s="30"/>
      <c r="D436" s="113"/>
      <c r="E436" s="113"/>
    </row>
    <row r="437" spans="1:5" x14ac:dyDescent="0.25">
      <c r="A437" s="29"/>
      <c r="B437" s="29"/>
      <c r="C437" s="30"/>
      <c r="D437" s="113"/>
      <c r="E437" s="113"/>
    </row>
    <row r="438" spans="1:5" x14ac:dyDescent="0.25">
      <c r="A438" s="29"/>
      <c r="B438" s="29"/>
      <c r="C438" s="30"/>
      <c r="D438" s="113"/>
      <c r="E438" s="113"/>
    </row>
    <row r="439" spans="1:5" x14ac:dyDescent="0.25">
      <c r="A439" s="29"/>
      <c r="B439" s="29"/>
      <c r="C439" s="30"/>
      <c r="D439" s="113"/>
      <c r="E439" s="113"/>
    </row>
    <row r="440" spans="1:5" x14ac:dyDescent="0.25">
      <c r="A440" s="29"/>
      <c r="B440" s="29"/>
      <c r="C440" s="30"/>
      <c r="D440" s="113"/>
      <c r="E440" s="113"/>
    </row>
    <row r="441" spans="1:5" x14ac:dyDescent="0.25">
      <c r="A441" s="29"/>
      <c r="B441" s="29"/>
      <c r="C441" s="30"/>
      <c r="D441" s="113"/>
      <c r="E441" s="113"/>
    </row>
    <row r="442" spans="1:5" x14ac:dyDescent="0.25">
      <c r="A442" s="29"/>
      <c r="B442" s="29"/>
      <c r="C442" s="30"/>
      <c r="D442" s="113"/>
      <c r="E442" s="113"/>
    </row>
    <row r="443" spans="1:5" x14ac:dyDescent="0.25">
      <c r="A443" s="29"/>
      <c r="B443" s="29"/>
      <c r="C443" s="30"/>
      <c r="D443" s="113"/>
      <c r="E443" s="113"/>
    </row>
    <row r="444" spans="1:5" x14ac:dyDescent="0.25">
      <c r="A444" s="29"/>
      <c r="B444" s="29"/>
      <c r="C444" s="30"/>
      <c r="D444" s="113"/>
      <c r="E444" s="113"/>
    </row>
    <row r="445" spans="1:5" x14ac:dyDescent="0.25">
      <c r="A445" s="29"/>
      <c r="B445" s="29"/>
      <c r="C445" s="30"/>
      <c r="D445" s="113"/>
      <c r="E445" s="113"/>
    </row>
    <row r="446" spans="1:5" x14ac:dyDescent="0.25">
      <c r="A446" s="29"/>
      <c r="B446" s="29"/>
      <c r="C446" s="30"/>
      <c r="D446" s="113"/>
      <c r="E446" s="113"/>
    </row>
    <row r="447" spans="1:5" x14ac:dyDescent="0.25">
      <c r="A447" s="29"/>
      <c r="B447" s="29"/>
      <c r="C447" s="30"/>
      <c r="D447" s="113"/>
      <c r="E447" s="113"/>
    </row>
    <row r="448" spans="1:5" x14ac:dyDescent="0.25">
      <c r="A448" s="29"/>
      <c r="B448" s="29"/>
      <c r="C448" s="30"/>
      <c r="D448" s="113"/>
      <c r="E448" s="113"/>
    </row>
    <row r="449" spans="1:5" x14ac:dyDescent="0.25">
      <c r="A449" s="29"/>
      <c r="B449" s="29"/>
      <c r="C449" s="30"/>
      <c r="D449" s="113"/>
      <c r="E449" s="113"/>
    </row>
    <row r="450" spans="1:5" x14ac:dyDescent="0.25">
      <c r="A450" s="29"/>
      <c r="B450" s="29"/>
      <c r="C450" s="30"/>
      <c r="D450" s="113"/>
      <c r="E450" s="113"/>
    </row>
    <row r="451" spans="1:5" x14ac:dyDescent="0.25">
      <c r="A451" s="29"/>
      <c r="B451" s="29"/>
      <c r="C451" s="30"/>
      <c r="D451" s="113"/>
      <c r="E451" s="113"/>
    </row>
    <row r="452" spans="1:5" x14ac:dyDescent="0.25">
      <c r="A452" s="29"/>
      <c r="B452" s="29"/>
      <c r="C452" s="30"/>
      <c r="D452" s="113"/>
      <c r="E452" s="113"/>
    </row>
    <row r="453" spans="1:5" x14ac:dyDescent="0.25">
      <c r="A453" s="29"/>
      <c r="B453" s="29"/>
      <c r="C453" s="30"/>
      <c r="D453" s="113"/>
      <c r="E453" s="113"/>
    </row>
    <row r="454" spans="1:5" x14ac:dyDescent="0.25">
      <c r="A454" s="29"/>
      <c r="B454" s="29"/>
      <c r="C454" s="30"/>
      <c r="D454" s="113"/>
      <c r="E454" s="113"/>
    </row>
    <row r="455" spans="1:5" x14ac:dyDescent="0.25">
      <c r="A455" s="29"/>
      <c r="B455" s="29"/>
      <c r="C455" s="30"/>
      <c r="D455" s="113"/>
      <c r="E455" s="113"/>
    </row>
    <row r="456" spans="1:5" x14ac:dyDescent="0.25">
      <c r="A456" s="29"/>
      <c r="B456" s="29"/>
      <c r="C456" s="30"/>
      <c r="D456" s="113"/>
      <c r="E456" s="113"/>
    </row>
    <row r="457" spans="1:5" x14ac:dyDescent="0.25">
      <c r="A457" s="29"/>
      <c r="B457" s="29"/>
      <c r="C457" s="30"/>
      <c r="D457" s="113"/>
      <c r="E457" s="113"/>
    </row>
    <row r="458" spans="1:5" x14ac:dyDescent="0.25">
      <c r="A458" s="29"/>
      <c r="B458" s="29"/>
      <c r="C458" s="30"/>
      <c r="D458" s="113"/>
      <c r="E458" s="113"/>
    </row>
    <row r="459" spans="1:5" x14ac:dyDescent="0.25">
      <c r="A459" s="29"/>
      <c r="B459" s="29"/>
      <c r="C459" s="30"/>
      <c r="D459" s="113"/>
      <c r="E459" s="113"/>
    </row>
    <row r="460" spans="1:5" x14ac:dyDescent="0.25">
      <c r="A460" s="29"/>
      <c r="B460" s="29"/>
      <c r="C460" s="30"/>
      <c r="D460" s="113"/>
      <c r="E460" s="113"/>
    </row>
    <row r="461" spans="1:5" x14ac:dyDescent="0.25">
      <c r="A461" s="29"/>
      <c r="B461" s="29"/>
      <c r="C461" s="30"/>
      <c r="D461" s="113"/>
      <c r="E461" s="113"/>
    </row>
    <row r="462" spans="1:5" x14ac:dyDescent="0.25">
      <c r="A462" s="29"/>
      <c r="B462" s="29"/>
      <c r="C462" s="30"/>
      <c r="D462" s="113"/>
      <c r="E462" s="113"/>
    </row>
    <row r="463" spans="1:5" x14ac:dyDescent="0.25">
      <c r="A463" s="29"/>
      <c r="B463" s="29"/>
      <c r="C463" s="30"/>
      <c r="D463" s="113"/>
      <c r="E463" s="113"/>
    </row>
    <row r="464" spans="1:5" x14ac:dyDescent="0.25">
      <c r="A464" s="29"/>
      <c r="B464" s="29"/>
      <c r="C464" s="30"/>
      <c r="D464" s="113"/>
      <c r="E464" s="113"/>
    </row>
    <row r="465" spans="1:5" x14ac:dyDescent="0.25">
      <c r="A465" s="29"/>
      <c r="B465" s="29"/>
      <c r="C465" s="30"/>
      <c r="D465" s="113"/>
      <c r="E465" s="113"/>
    </row>
    <row r="466" spans="1:5" x14ac:dyDescent="0.25">
      <c r="A466" s="29"/>
      <c r="B466" s="29"/>
      <c r="C466" s="30"/>
      <c r="D466" s="113"/>
      <c r="E466" s="113"/>
    </row>
    <row r="467" spans="1:5" x14ac:dyDescent="0.25">
      <c r="A467" s="29"/>
      <c r="B467" s="29"/>
      <c r="C467" s="30"/>
      <c r="D467" s="113"/>
      <c r="E467" s="113"/>
    </row>
    <row r="468" spans="1:5" x14ac:dyDescent="0.25">
      <c r="A468" s="29"/>
      <c r="B468" s="29"/>
      <c r="C468" s="30"/>
      <c r="D468" s="113"/>
      <c r="E468" s="113"/>
    </row>
    <row r="469" spans="1:5" x14ac:dyDescent="0.25">
      <c r="A469" s="29"/>
      <c r="B469" s="29"/>
      <c r="C469" s="30"/>
      <c r="D469" s="113"/>
      <c r="E469" s="113"/>
    </row>
    <row r="470" spans="1:5" x14ac:dyDescent="0.25">
      <c r="A470" s="29"/>
      <c r="B470" s="29"/>
      <c r="C470" s="30"/>
      <c r="D470" s="113"/>
      <c r="E470" s="113"/>
    </row>
    <row r="471" spans="1:5" x14ac:dyDescent="0.25">
      <c r="A471" s="29"/>
      <c r="B471" s="29"/>
      <c r="C471" s="30"/>
      <c r="D471" s="113"/>
      <c r="E471" s="113"/>
    </row>
    <row r="472" spans="1:5" x14ac:dyDescent="0.25">
      <c r="A472" s="29"/>
      <c r="B472" s="29"/>
      <c r="C472" s="30"/>
      <c r="D472" s="113"/>
      <c r="E472" s="113"/>
    </row>
    <row r="473" spans="1:5" x14ac:dyDescent="0.25">
      <c r="A473" s="29"/>
      <c r="B473" s="29"/>
      <c r="C473" s="30"/>
      <c r="D473" s="113"/>
      <c r="E473" s="113"/>
    </row>
    <row r="474" spans="1:5" x14ac:dyDescent="0.25">
      <c r="A474" s="29"/>
      <c r="B474" s="29"/>
      <c r="C474" s="30"/>
      <c r="D474" s="113"/>
      <c r="E474" s="113"/>
    </row>
    <row r="475" spans="1:5" x14ac:dyDescent="0.25">
      <c r="A475" s="29"/>
      <c r="B475" s="29"/>
      <c r="C475" s="30"/>
      <c r="D475" s="113"/>
      <c r="E475" s="113"/>
    </row>
  </sheetData>
  <mergeCells count="10">
    <mergeCell ref="A8:E8"/>
    <mergeCell ref="A9:E9"/>
    <mergeCell ref="A10:E10"/>
    <mergeCell ref="A11:E11"/>
    <mergeCell ref="A1:C1"/>
    <mergeCell ref="A3:E3"/>
    <mergeCell ref="A4:E4"/>
    <mergeCell ref="A5:E5"/>
    <mergeCell ref="A6:E6"/>
    <mergeCell ref="A7:E7"/>
  </mergeCells>
  <printOptions horizontalCentered="1"/>
  <pageMargins left="0.70866141732283472" right="0.51181102362204722" top="0.78740157480314965" bottom="0.78740157480314965" header="0.31496062992125984" footer="0.31496062992125984"/>
  <pageSetup paperSize="9" scale="86" firstPageNumber="4" fitToHeight="0" orientation="portrait" useFirstPageNumber="1" r:id="rId1"/>
  <headerFooter>
    <oddFooter>&amp;CStránka &amp;P&amp;RTab. č.10 Krajské dotační programy - kap. 48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636DC-6A85-4996-988E-959D0D28B42A}">
  <dimension ref="A1:E117"/>
  <sheetViews>
    <sheetView workbookViewId="0">
      <selection activeCell="I19" sqref="I19"/>
    </sheetView>
  </sheetViews>
  <sheetFormatPr defaultRowHeight="15" x14ac:dyDescent="0.25"/>
  <cols>
    <col min="1" max="1" width="12.85546875" style="31" customWidth="1"/>
    <col min="2" max="2" width="24.7109375" style="7" customWidth="1"/>
    <col min="3" max="3" width="23.85546875" style="7" customWidth="1"/>
    <col min="4" max="4" width="13.7109375" style="122" customWidth="1"/>
    <col min="5" max="5" width="14.5703125" style="122" customWidth="1"/>
    <col min="257" max="257" width="12.85546875" customWidth="1"/>
    <col min="258" max="258" width="24.7109375" customWidth="1"/>
    <col min="259" max="259" width="23.85546875" customWidth="1"/>
    <col min="260" max="260" width="13.7109375" customWidth="1"/>
    <col min="261" max="261" width="14.5703125" customWidth="1"/>
    <col min="513" max="513" width="12.85546875" customWidth="1"/>
    <col min="514" max="514" width="24.7109375" customWidth="1"/>
    <col min="515" max="515" width="23.85546875" customWidth="1"/>
    <col min="516" max="516" width="13.7109375" customWidth="1"/>
    <col min="517" max="517" width="14.5703125" customWidth="1"/>
    <col min="769" max="769" width="12.85546875" customWidth="1"/>
    <col min="770" max="770" width="24.7109375" customWidth="1"/>
    <col min="771" max="771" width="23.85546875" customWidth="1"/>
    <col min="772" max="772" width="13.7109375" customWidth="1"/>
    <col min="773" max="773" width="14.5703125" customWidth="1"/>
    <col min="1025" max="1025" width="12.85546875" customWidth="1"/>
    <col min="1026" max="1026" width="24.7109375" customWidth="1"/>
    <col min="1027" max="1027" width="23.85546875" customWidth="1"/>
    <col min="1028" max="1028" width="13.7109375" customWidth="1"/>
    <col min="1029" max="1029" width="14.5703125" customWidth="1"/>
    <col min="1281" max="1281" width="12.85546875" customWidth="1"/>
    <col min="1282" max="1282" width="24.7109375" customWidth="1"/>
    <col min="1283" max="1283" width="23.85546875" customWidth="1"/>
    <col min="1284" max="1284" width="13.7109375" customWidth="1"/>
    <col min="1285" max="1285" width="14.5703125" customWidth="1"/>
    <col min="1537" max="1537" width="12.85546875" customWidth="1"/>
    <col min="1538" max="1538" width="24.7109375" customWidth="1"/>
    <col min="1539" max="1539" width="23.85546875" customWidth="1"/>
    <col min="1540" max="1540" width="13.7109375" customWidth="1"/>
    <col min="1541" max="1541" width="14.5703125" customWidth="1"/>
    <col min="1793" max="1793" width="12.85546875" customWidth="1"/>
    <col min="1794" max="1794" width="24.7109375" customWidth="1"/>
    <col min="1795" max="1795" width="23.85546875" customWidth="1"/>
    <col min="1796" max="1796" width="13.7109375" customWidth="1"/>
    <col min="1797" max="1797" width="14.5703125" customWidth="1"/>
    <col min="2049" max="2049" width="12.85546875" customWidth="1"/>
    <col min="2050" max="2050" width="24.7109375" customWidth="1"/>
    <col min="2051" max="2051" width="23.85546875" customWidth="1"/>
    <col min="2052" max="2052" width="13.7109375" customWidth="1"/>
    <col min="2053" max="2053" width="14.5703125" customWidth="1"/>
    <col min="2305" max="2305" width="12.85546875" customWidth="1"/>
    <col min="2306" max="2306" width="24.7109375" customWidth="1"/>
    <col min="2307" max="2307" width="23.85546875" customWidth="1"/>
    <col min="2308" max="2308" width="13.7109375" customWidth="1"/>
    <col min="2309" max="2309" width="14.5703125" customWidth="1"/>
    <col min="2561" max="2561" width="12.85546875" customWidth="1"/>
    <col min="2562" max="2562" width="24.7109375" customWidth="1"/>
    <col min="2563" max="2563" width="23.85546875" customWidth="1"/>
    <col min="2564" max="2564" width="13.7109375" customWidth="1"/>
    <col min="2565" max="2565" width="14.5703125" customWidth="1"/>
    <col min="2817" max="2817" width="12.85546875" customWidth="1"/>
    <col min="2818" max="2818" width="24.7109375" customWidth="1"/>
    <col min="2819" max="2819" width="23.85546875" customWidth="1"/>
    <col min="2820" max="2820" width="13.7109375" customWidth="1"/>
    <col min="2821" max="2821" width="14.5703125" customWidth="1"/>
    <col min="3073" max="3073" width="12.85546875" customWidth="1"/>
    <col min="3074" max="3074" width="24.7109375" customWidth="1"/>
    <col min="3075" max="3075" width="23.85546875" customWidth="1"/>
    <col min="3076" max="3076" width="13.7109375" customWidth="1"/>
    <col min="3077" max="3077" width="14.5703125" customWidth="1"/>
    <col min="3329" max="3329" width="12.85546875" customWidth="1"/>
    <col min="3330" max="3330" width="24.7109375" customWidth="1"/>
    <col min="3331" max="3331" width="23.85546875" customWidth="1"/>
    <col min="3332" max="3332" width="13.7109375" customWidth="1"/>
    <col min="3333" max="3333" width="14.5703125" customWidth="1"/>
    <col min="3585" max="3585" width="12.85546875" customWidth="1"/>
    <col min="3586" max="3586" width="24.7109375" customWidth="1"/>
    <col min="3587" max="3587" width="23.85546875" customWidth="1"/>
    <col min="3588" max="3588" width="13.7109375" customWidth="1"/>
    <col min="3589" max="3589" width="14.5703125" customWidth="1"/>
    <col min="3841" max="3841" width="12.85546875" customWidth="1"/>
    <col min="3842" max="3842" width="24.7109375" customWidth="1"/>
    <col min="3843" max="3843" width="23.85546875" customWidth="1"/>
    <col min="3844" max="3844" width="13.7109375" customWidth="1"/>
    <col min="3845" max="3845" width="14.5703125" customWidth="1"/>
    <col min="4097" max="4097" width="12.85546875" customWidth="1"/>
    <col min="4098" max="4098" width="24.7109375" customWidth="1"/>
    <col min="4099" max="4099" width="23.85546875" customWidth="1"/>
    <col min="4100" max="4100" width="13.7109375" customWidth="1"/>
    <col min="4101" max="4101" width="14.5703125" customWidth="1"/>
    <col min="4353" max="4353" width="12.85546875" customWidth="1"/>
    <col min="4354" max="4354" width="24.7109375" customWidth="1"/>
    <col min="4355" max="4355" width="23.85546875" customWidth="1"/>
    <col min="4356" max="4356" width="13.7109375" customWidth="1"/>
    <col min="4357" max="4357" width="14.5703125" customWidth="1"/>
    <col min="4609" max="4609" width="12.85546875" customWidth="1"/>
    <col min="4610" max="4610" width="24.7109375" customWidth="1"/>
    <col min="4611" max="4611" width="23.85546875" customWidth="1"/>
    <col min="4612" max="4612" width="13.7109375" customWidth="1"/>
    <col min="4613" max="4613" width="14.5703125" customWidth="1"/>
    <col min="4865" max="4865" width="12.85546875" customWidth="1"/>
    <col min="4866" max="4866" width="24.7109375" customWidth="1"/>
    <col min="4867" max="4867" width="23.85546875" customWidth="1"/>
    <col min="4868" max="4868" width="13.7109375" customWidth="1"/>
    <col min="4869" max="4869" width="14.5703125" customWidth="1"/>
    <col min="5121" max="5121" width="12.85546875" customWidth="1"/>
    <col min="5122" max="5122" width="24.7109375" customWidth="1"/>
    <col min="5123" max="5123" width="23.85546875" customWidth="1"/>
    <col min="5124" max="5124" width="13.7109375" customWidth="1"/>
    <col min="5125" max="5125" width="14.5703125" customWidth="1"/>
    <col min="5377" max="5377" width="12.85546875" customWidth="1"/>
    <col min="5378" max="5378" width="24.7109375" customWidth="1"/>
    <col min="5379" max="5379" width="23.85546875" customWidth="1"/>
    <col min="5380" max="5380" width="13.7109375" customWidth="1"/>
    <col min="5381" max="5381" width="14.5703125" customWidth="1"/>
    <col min="5633" max="5633" width="12.85546875" customWidth="1"/>
    <col min="5634" max="5634" width="24.7109375" customWidth="1"/>
    <col min="5635" max="5635" width="23.85546875" customWidth="1"/>
    <col min="5636" max="5636" width="13.7109375" customWidth="1"/>
    <col min="5637" max="5637" width="14.5703125" customWidth="1"/>
    <col min="5889" max="5889" width="12.85546875" customWidth="1"/>
    <col min="5890" max="5890" width="24.7109375" customWidth="1"/>
    <col min="5891" max="5891" width="23.85546875" customWidth="1"/>
    <col min="5892" max="5892" width="13.7109375" customWidth="1"/>
    <col min="5893" max="5893" width="14.5703125" customWidth="1"/>
    <col min="6145" max="6145" width="12.85546875" customWidth="1"/>
    <col min="6146" max="6146" width="24.7109375" customWidth="1"/>
    <col min="6147" max="6147" width="23.85546875" customWidth="1"/>
    <col min="6148" max="6148" width="13.7109375" customWidth="1"/>
    <col min="6149" max="6149" width="14.5703125" customWidth="1"/>
    <col min="6401" max="6401" width="12.85546875" customWidth="1"/>
    <col min="6402" max="6402" width="24.7109375" customWidth="1"/>
    <col min="6403" max="6403" width="23.85546875" customWidth="1"/>
    <col min="6404" max="6404" width="13.7109375" customWidth="1"/>
    <col min="6405" max="6405" width="14.5703125" customWidth="1"/>
    <col min="6657" max="6657" width="12.85546875" customWidth="1"/>
    <col min="6658" max="6658" width="24.7109375" customWidth="1"/>
    <col min="6659" max="6659" width="23.85546875" customWidth="1"/>
    <col min="6660" max="6660" width="13.7109375" customWidth="1"/>
    <col min="6661" max="6661" width="14.5703125" customWidth="1"/>
    <col min="6913" max="6913" width="12.85546875" customWidth="1"/>
    <col min="6914" max="6914" width="24.7109375" customWidth="1"/>
    <col min="6915" max="6915" width="23.85546875" customWidth="1"/>
    <col min="6916" max="6916" width="13.7109375" customWidth="1"/>
    <col min="6917" max="6917" width="14.5703125" customWidth="1"/>
    <col min="7169" max="7169" width="12.85546875" customWidth="1"/>
    <col min="7170" max="7170" width="24.7109375" customWidth="1"/>
    <col min="7171" max="7171" width="23.85546875" customWidth="1"/>
    <col min="7172" max="7172" width="13.7109375" customWidth="1"/>
    <col min="7173" max="7173" width="14.5703125" customWidth="1"/>
    <col min="7425" max="7425" width="12.85546875" customWidth="1"/>
    <col min="7426" max="7426" width="24.7109375" customWidth="1"/>
    <col min="7427" max="7427" width="23.85546875" customWidth="1"/>
    <col min="7428" max="7428" width="13.7109375" customWidth="1"/>
    <col min="7429" max="7429" width="14.5703125" customWidth="1"/>
    <col min="7681" max="7681" width="12.85546875" customWidth="1"/>
    <col min="7682" max="7682" width="24.7109375" customWidth="1"/>
    <col min="7683" max="7683" width="23.85546875" customWidth="1"/>
    <col min="7684" max="7684" width="13.7109375" customWidth="1"/>
    <col min="7685" max="7685" width="14.5703125" customWidth="1"/>
    <col min="7937" max="7937" width="12.85546875" customWidth="1"/>
    <col min="7938" max="7938" width="24.7109375" customWidth="1"/>
    <col min="7939" max="7939" width="23.85546875" customWidth="1"/>
    <col min="7940" max="7940" width="13.7109375" customWidth="1"/>
    <col min="7941" max="7941" width="14.5703125" customWidth="1"/>
    <col min="8193" max="8193" width="12.85546875" customWidth="1"/>
    <col min="8194" max="8194" width="24.7109375" customWidth="1"/>
    <col min="8195" max="8195" width="23.85546875" customWidth="1"/>
    <col min="8196" max="8196" width="13.7109375" customWidth="1"/>
    <col min="8197" max="8197" width="14.5703125" customWidth="1"/>
    <col min="8449" max="8449" width="12.85546875" customWidth="1"/>
    <col min="8450" max="8450" width="24.7109375" customWidth="1"/>
    <col min="8451" max="8451" width="23.85546875" customWidth="1"/>
    <col min="8452" max="8452" width="13.7109375" customWidth="1"/>
    <col min="8453" max="8453" width="14.5703125" customWidth="1"/>
    <col min="8705" max="8705" width="12.85546875" customWidth="1"/>
    <col min="8706" max="8706" width="24.7109375" customWidth="1"/>
    <col min="8707" max="8707" width="23.85546875" customWidth="1"/>
    <col min="8708" max="8708" width="13.7109375" customWidth="1"/>
    <col min="8709" max="8709" width="14.5703125" customWidth="1"/>
    <col min="8961" max="8961" width="12.85546875" customWidth="1"/>
    <col min="8962" max="8962" width="24.7109375" customWidth="1"/>
    <col min="8963" max="8963" width="23.85546875" customWidth="1"/>
    <col min="8964" max="8964" width="13.7109375" customWidth="1"/>
    <col min="8965" max="8965" width="14.5703125" customWidth="1"/>
    <col min="9217" max="9217" width="12.85546875" customWidth="1"/>
    <col min="9218" max="9218" width="24.7109375" customWidth="1"/>
    <col min="9219" max="9219" width="23.85546875" customWidth="1"/>
    <col min="9220" max="9220" width="13.7109375" customWidth="1"/>
    <col min="9221" max="9221" width="14.5703125" customWidth="1"/>
    <col min="9473" max="9473" width="12.85546875" customWidth="1"/>
    <col min="9474" max="9474" width="24.7109375" customWidth="1"/>
    <col min="9475" max="9475" width="23.85546875" customWidth="1"/>
    <col min="9476" max="9476" width="13.7109375" customWidth="1"/>
    <col min="9477" max="9477" width="14.5703125" customWidth="1"/>
    <col min="9729" max="9729" width="12.85546875" customWidth="1"/>
    <col min="9730" max="9730" width="24.7109375" customWidth="1"/>
    <col min="9731" max="9731" width="23.85546875" customWidth="1"/>
    <col min="9732" max="9732" width="13.7109375" customWidth="1"/>
    <col min="9733" max="9733" width="14.5703125" customWidth="1"/>
    <col min="9985" max="9985" width="12.85546875" customWidth="1"/>
    <col min="9986" max="9986" width="24.7109375" customWidth="1"/>
    <col min="9987" max="9987" width="23.85546875" customWidth="1"/>
    <col min="9988" max="9988" width="13.7109375" customWidth="1"/>
    <col min="9989" max="9989" width="14.5703125" customWidth="1"/>
    <col min="10241" max="10241" width="12.85546875" customWidth="1"/>
    <col min="10242" max="10242" width="24.7109375" customWidth="1"/>
    <col min="10243" max="10243" width="23.85546875" customWidth="1"/>
    <col min="10244" max="10244" width="13.7109375" customWidth="1"/>
    <col min="10245" max="10245" width="14.5703125" customWidth="1"/>
    <col min="10497" max="10497" width="12.85546875" customWidth="1"/>
    <col min="10498" max="10498" width="24.7109375" customWidth="1"/>
    <col min="10499" max="10499" width="23.85546875" customWidth="1"/>
    <col min="10500" max="10500" width="13.7109375" customWidth="1"/>
    <col min="10501" max="10501" width="14.5703125" customWidth="1"/>
    <col min="10753" max="10753" width="12.85546875" customWidth="1"/>
    <col min="10754" max="10754" width="24.7109375" customWidth="1"/>
    <col min="10755" max="10755" width="23.85546875" customWidth="1"/>
    <col min="10756" max="10756" width="13.7109375" customWidth="1"/>
    <col min="10757" max="10757" width="14.5703125" customWidth="1"/>
    <col min="11009" max="11009" width="12.85546875" customWidth="1"/>
    <col min="11010" max="11010" width="24.7109375" customWidth="1"/>
    <col min="11011" max="11011" width="23.85546875" customWidth="1"/>
    <col min="11012" max="11012" width="13.7109375" customWidth="1"/>
    <col min="11013" max="11013" width="14.5703125" customWidth="1"/>
    <col min="11265" max="11265" width="12.85546875" customWidth="1"/>
    <col min="11266" max="11266" width="24.7109375" customWidth="1"/>
    <col min="11267" max="11267" width="23.85546875" customWidth="1"/>
    <col min="11268" max="11268" width="13.7109375" customWidth="1"/>
    <col min="11269" max="11269" width="14.5703125" customWidth="1"/>
    <col min="11521" max="11521" width="12.85546875" customWidth="1"/>
    <col min="11522" max="11522" width="24.7109375" customWidth="1"/>
    <col min="11523" max="11523" width="23.85546875" customWidth="1"/>
    <col min="11524" max="11524" width="13.7109375" customWidth="1"/>
    <col min="11525" max="11525" width="14.5703125" customWidth="1"/>
    <col min="11777" max="11777" width="12.85546875" customWidth="1"/>
    <col min="11778" max="11778" width="24.7109375" customWidth="1"/>
    <col min="11779" max="11779" width="23.85546875" customWidth="1"/>
    <col min="11780" max="11780" width="13.7109375" customWidth="1"/>
    <col min="11781" max="11781" width="14.5703125" customWidth="1"/>
    <col min="12033" max="12033" width="12.85546875" customWidth="1"/>
    <col min="12034" max="12034" width="24.7109375" customWidth="1"/>
    <col min="12035" max="12035" width="23.85546875" customWidth="1"/>
    <col min="12036" max="12036" width="13.7109375" customWidth="1"/>
    <col min="12037" max="12037" width="14.5703125" customWidth="1"/>
    <col min="12289" max="12289" width="12.85546875" customWidth="1"/>
    <col min="12290" max="12290" width="24.7109375" customWidth="1"/>
    <col min="12291" max="12291" width="23.85546875" customWidth="1"/>
    <col min="12292" max="12292" width="13.7109375" customWidth="1"/>
    <col min="12293" max="12293" width="14.5703125" customWidth="1"/>
    <col min="12545" max="12545" width="12.85546875" customWidth="1"/>
    <col min="12546" max="12546" width="24.7109375" customWidth="1"/>
    <col min="12547" max="12547" width="23.85546875" customWidth="1"/>
    <col min="12548" max="12548" width="13.7109375" customWidth="1"/>
    <col min="12549" max="12549" width="14.5703125" customWidth="1"/>
    <col min="12801" max="12801" width="12.85546875" customWidth="1"/>
    <col min="12802" max="12802" width="24.7109375" customWidth="1"/>
    <col min="12803" max="12803" width="23.85546875" customWidth="1"/>
    <col min="12804" max="12804" width="13.7109375" customWidth="1"/>
    <col min="12805" max="12805" width="14.5703125" customWidth="1"/>
    <col min="13057" max="13057" width="12.85546875" customWidth="1"/>
    <col min="13058" max="13058" width="24.7109375" customWidth="1"/>
    <col min="13059" max="13059" width="23.85546875" customWidth="1"/>
    <col min="13060" max="13060" width="13.7109375" customWidth="1"/>
    <col min="13061" max="13061" width="14.5703125" customWidth="1"/>
    <col min="13313" max="13313" width="12.85546875" customWidth="1"/>
    <col min="13314" max="13314" width="24.7109375" customWidth="1"/>
    <col min="13315" max="13315" width="23.85546875" customWidth="1"/>
    <col min="13316" max="13316" width="13.7109375" customWidth="1"/>
    <col min="13317" max="13317" width="14.5703125" customWidth="1"/>
    <col min="13569" max="13569" width="12.85546875" customWidth="1"/>
    <col min="13570" max="13570" width="24.7109375" customWidth="1"/>
    <col min="13571" max="13571" width="23.85546875" customWidth="1"/>
    <col min="13572" max="13572" width="13.7109375" customWidth="1"/>
    <col min="13573" max="13573" width="14.5703125" customWidth="1"/>
    <col min="13825" max="13825" width="12.85546875" customWidth="1"/>
    <col min="13826" max="13826" width="24.7109375" customWidth="1"/>
    <col min="13827" max="13827" width="23.85546875" customWidth="1"/>
    <col min="13828" max="13828" width="13.7109375" customWidth="1"/>
    <col min="13829" max="13829" width="14.5703125" customWidth="1"/>
    <col min="14081" max="14081" width="12.85546875" customWidth="1"/>
    <col min="14082" max="14082" width="24.7109375" customWidth="1"/>
    <col min="14083" max="14083" width="23.85546875" customWidth="1"/>
    <col min="14084" max="14084" width="13.7109375" customWidth="1"/>
    <col min="14085" max="14085" width="14.5703125" customWidth="1"/>
    <col min="14337" max="14337" width="12.85546875" customWidth="1"/>
    <col min="14338" max="14338" width="24.7109375" customWidth="1"/>
    <col min="14339" max="14339" width="23.85546875" customWidth="1"/>
    <col min="14340" max="14340" width="13.7109375" customWidth="1"/>
    <col min="14341" max="14341" width="14.5703125" customWidth="1"/>
    <col min="14593" max="14593" width="12.85546875" customWidth="1"/>
    <col min="14594" max="14594" width="24.7109375" customWidth="1"/>
    <col min="14595" max="14595" width="23.85546875" customWidth="1"/>
    <col min="14596" max="14596" width="13.7109375" customWidth="1"/>
    <col min="14597" max="14597" width="14.5703125" customWidth="1"/>
    <col min="14849" max="14849" width="12.85546875" customWidth="1"/>
    <col min="14850" max="14850" width="24.7109375" customWidth="1"/>
    <col min="14851" max="14851" width="23.85546875" customWidth="1"/>
    <col min="14852" max="14852" width="13.7109375" customWidth="1"/>
    <col min="14853" max="14853" width="14.5703125" customWidth="1"/>
    <col min="15105" max="15105" width="12.85546875" customWidth="1"/>
    <col min="15106" max="15106" width="24.7109375" customWidth="1"/>
    <col min="15107" max="15107" width="23.85546875" customWidth="1"/>
    <col min="15108" max="15108" width="13.7109375" customWidth="1"/>
    <col min="15109" max="15109" width="14.5703125" customWidth="1"/>
    <col min="15361" max="15361" width="12.85546875" customWidth="1"/>
    <col min="15362" max="15362" width="24.7109375" customWidth="1"/>
    <col min="15363" max="15363" width="23.85546875" customWidth="1"/>
    <col min="15364" max="15364" width="13.7109375" customWidth="1"/>
    <col min="15365" max="15365" width="14.5703125" customWidth="1"/>
    <col min="15617" max="15617" width="12.85546875" customWidth="1"/>
    <col min="15618" max="15618" width="24.7109375" customWidth="1"/>
    <col min="15619" max="15619" width="23.85546875" customWidth="1"/>
    <col min="15620" max="15620" width="13.7109375" customWidth="1"/>
    <col min="15621" max="15621" width="14.5703125" customWidth="1"/>
    <col min="15873" max="15873" width="12.85546875" customWidth="1"/>
    <col min="15874" max="15874" width="24.7109375" customWidth="1"/>
    <col min="15875" max="15875" width="23.85546875" customWidth="1"/>
    <col min="15876" max="15876" width="13.7109375" customWidth="1"/>
    <col min="15877" max="15877" width="14.5703125" customWidth="1"/>
    <col min="16129" max="16129" width="12.85546875" customWidth="1"/>
    <col min="16130" max="16130" width="24.7109375" customWidth="1"/>
    <col min="16131" max="16131" width="23.85546875" customWidth="1"/>
    <col min="16132" max="16132" width="13.7109375" customWidth="1"/>
    <col min="16133" max="16133" width="14.5703125" customWidth="1"/>
  </cols>
  <sheetData>
    <row r="1" spans="1:5" s="71" customFormat="1" ht="32.450000000000003" customHeight="1" x14ac:dyDescent="0.25">
      <c r="A1" s="303" t="s">
        <v>1600</v>
      </c>
      <c r="B1" s="303"/>
      <c r="C1" s="303"/>
      <c r="D1" s="115">
        <f>SUM(D9:D117)</f>
        <v>2915000</v>
      </c>
      <c r="E1" s="115">
        <f>SUM(E9:E117)</f>
        <v>2751761</v>
      </c>
    </row>
    <row r="2" spans="1:5" s="72" customFormat="1" ht="15.75" x14ac:dyDescent="0.25">
      <c r="A2" s="312" t="s">
        <v>1601</v>
      </c>
      <c r="B2" s="312"/>
      <c r="C2" s="312"/>
      <c r="D2" s="312"/>
      <c r="E2" s="312"/>
    </row>
    <row r="3" spans="1:5" s="72" customFormat="1" ht="13.15" customHeight="1" x14ac:dyDescent="0.25">
      <c r="A3" s="311" t="s">
        <v>1602</v>
      </c>
      <c r="B3" s="311"/>
      <c r="C3" s="311"/>
      <c r="D3" s="311"/>
      <c r="E3" s="116"/>
    </row>
    <row r="4" spans="1:5" s="72" customFormat="1" ht="15.75" x14ac:dyDescent="0.25">
      <c r="A4" s="311" t="s">
        <v>1603</v>
      </c>
      <c r="B4" s="311"/>
      <c r="C4" s="311"/>
      <c r="D4" s="311"/>
      <c r="E4" s="116"/>
    </row>
    <row r="5" spans="1:5" s="72" customFormat="1" ht="15.75" x14ac:dyDescent="0.25">
      <c r="A5" s="313" t="s">
        <v>1604</v>
      </c>
      <c r="B5" s="313"/>
      <c r="C5" s="313"/>
      <c r="D5" s="313"/>
      <c r="E5" s="117"/>
    </row>
    <row r="6" spans="1:5" s="72" customFormat="1" ht="15.75" x14ac:dyDescent="0.25">
      <c r="A6" s="311" t="s">
        <v>1605</v>
      </c>
      <c r="B6" s="311"/>
      <c r="C6" s="311"/>
      <c r="D6" s="311"/>
      <c r="E6" s="116"/>
    </row>
    <row r="7" spans="1:5" s="72" customFormat="1" ht="16.5" thickBot="1" x14ac:dyDescent="0.3">
      <c r="A7" s="118"/>
      <c r="B7" s="118"/>
      <c r="C7" s="118"/>
      <c r="D7" s="116"/>
      <c r="E7" s="116"/>
    </row>
    <row r="8" spans="1:5" s="20" customFormat="1" ht="26.25" thickBot="1" x14ac:dyDescent="0.3">
      <c r="A8" s="246" t="s">
        <v>164</v>
      </c>
      <c r="B8" s="247" t="s">
        <v>1606</v>
      </c>
      <c r="C8" s="247" t="s">
        <v>39</v>
      </c>
      <c r="D8" s="267" t="s">
        <v>1607</v>
      </c>
      <c r="E8" s="268" t="s">
        <v>1608</v>
      </c>
    </row>
    <row r="9" spans="1:5" s="4" customFormat="1" ht="38.25" x14ac:dyDescent="0.2">
      <c r="A9" s="74" t="s">
        <v>1609</v>
      </c>
      <c r="B9" s="250" t="s">
        <v>171</v>
      </c>
      <c r="C9" s="250" t="s">
        <v>1610</v>
      </c>
      <c r="D9" s="245">
        <v>23000</v>
      </c>
      <c r="E9" s="266">
        <v>23000</v>
      </c>
    </row>
    <row r="10" spans="1:5" s="4" customFormat="1" ht="25.5" x14ac:dyDescent="0.2">
      <c r="A10" s="80" t="s">
        <v>1611</v>
      </c>
      <c r="B10" s="83" t="s">
        <v>180</v>
      </c>
      <c r="C10" s="83" t="s">
        <v>1612</v>
      </c>
      <c r="D10" s="119">
        <v>23000</v>
      </c>
      <c r="E10" s="199">
        <v>23000</v>
      </c>
    </row>
    <row r="11" spans="1:5" s="4" customFormat="1" ht="25.5" x14ac:dyDescent="0.2">
      <c r="A11" s="80" t="s">
        <v>1613</v>
      </c>
      <c r="B11" s="83" t="s">
        <v>370</v>
      </c>
      <c r="C11" s="83" t="s">
        <v>1614</v>
      </c>
      <c r="D11" s="119">
        <v>25000</v>
      </c>
      <c r="E11" s="199">
        <v>25000</v>
      </c>
    </row>
    <row r="12" spans="1:5" s="4" customFormat="1" ht="38.25" x14ac:dyDescent="0.2">
      <c r="A12" s="80" t="s">
        <v>1615</v>
      </c>
      <c r="B12" s="83" t="s">
        <v>174</v>
      </c>
      <c r="C12" s="83" t="s">
        <v>175</v>
      </c>
      <c r="D12" s="119">
        <v>20000</v>
      </c>
      <c r="E12" s="199">
        <v>20000</v>
      </c>
    </row>
    <row r="13" spans="1:5" s="4" customFormat="1" ht="25.5" x14ac:dyDescent="0.2">
      <c r="A13" s="80" t="s">
        <v>1616</v>
      </c>
      <c r="B13" s="83" t="s">
        <v>598</v>
      </c>
      <c r="C13" s="83" t="s">
        <v>599</v>
      </c>
      <c r="D13" s="119">
        <v>20000</v>
      </c>
      <c r="E13" s="199">
        <v>20000</v>
      </c>
    </row>
    <row r="14" spans="1:5" s="4" customFormat="1" ht="25.5" x14ac:dyDescent="0.2">
      <c r="A14" s="80" t="s">
        <v>1617</v>
      </c>
      <c r="B14" s="83" t="s">
        <v>77</v>
      </c>
      <c r="C14" s="83" t="s">
        <v>1618</v>
      </c>
      <c r="D14" s="119">
        <v>24000</v>
      </c>
      <c r="E14" s="199">
        <v>24000</v>
      </c>
    </row>
    <row r="15" spans="1:5" s="4" customFormat="1" ht="25.5" x14ac:dyDescent="0.2">
      <c r="A15" s="80" t="s">
        <v>1619</v>
      </c>
      <c r="B15" s="83" t="s">
        <v>601</v>
      </c>
      <c r="C15" s="83" t="s">
        <v>1620</v>
      </c>
      <c r="D15" s="119">
        <v>25000</v>
      </c>
      <c r="E15" s="199">
        <v>25000</v>
      </c>
    </row>
    <row r="16" spans="1:5" s="4" customFormat="1" ht="25.5" x14ac:dyDescent="0.2">
      <c r="A16" s="80" t="s">
        <v>1621</v>
      </c>
      <c r="B16" s="83" t="s">
        <v>619</v>
      </c>
      <c r="C16" s="83" t="s">
        <v>1622</v>
      </c>
      <c r="D16" s="119">
        <v>21000</v>
      </c>
      <c r="E16" s="199">
        <v>0</v>
      </c>
    </row>
    <row r="17" spans="1:5" s="4" customFormat="1" ht="25.5" x14ac:dyDescent="0.2">
      <c r="A17" s="80" t="s">
        <v>1623</v>
      </c>
      <c r="B17" s="83" t="s">
        <v>603</v>
      </c>
      <c r="C17" s="83" t="s">
        <v>1624</v>
      </c>
      <c r="D17" s="119">
        <v>28000</v>
      </c>
      <c r="E17" s="199">
        <v>28000</v>
      </c>
    </row>
    <row r="18" spans="1:5" s="4" customFormat="1" ht="25.5" x14ac:dyDescent="0.2">
      <c r="A18" s="80" t="s">
        <v>1625</v>
      </c>
      <c r="B18" s="83" t="s">
        <v>1626</v>
      </c>
      <c r="C18" s="83" t="s">
        <v>1627</v>
      </c>
      <c r="D18" s="119">
        <v>25000</v>
      </c>
      <c r="E18" s="199">
        <v>25000</v>
      </c>
    </row>
    <row r="19" spans="1:5" s="4" customFormat="1" ht="25.5" x14ac:dyDescent="0.2">
      <c r="A19" s="80" t="s">
        <v>1628</v>
      </c>
      <c r="B19" s="83" t="s">
        <v>356</v>
      </c>
      <c r="C19" s="83" t="s">
        <v>1629</v>
      </c>
      <c r="D19" s="119">
        <v>27000</v>
      </c>
      <c r="E19" s="199">
        <v>27000</v>
      </c>
    </row>
    <row r="20" spans="1:5" s="4" customFormat="1" ht="38.25" x14ac:dyDescent="0.2">
      <c r="A20" s="80" t="s">
        <v>1630</v>
      </c>
      <c r="B20" s="83" t="s">
        <v>606</v>
      </c>
      <c r="C20" s="83" t="s">
        <v>1631</v>
      </c>
      <c r="D20" s="119">
        <v>24000</v>
      </c>
      <c r="E20" s="199">
        <f>24000-9500</f>
        <v>14500</v>
      </c>
    </row>
    <row r="21" spans="1:5" s="4" customFormat="1" ht="25.5" x14ac:dyDescent="0.2">
      <c r="A21" s="80" t="s">
        <v>1632</v>
      </c>
      <c r="B21" s="83" t="s">
        <v>1633</v>
      </c>
      <c r="C21" s="83" t="s">
        <v>1634</v>
      </c>
      <c r="D21" s="119">
        <v>28000</v>
      </c>
      <c r="E21" s="199">
        <v>28000</v>
      </c>
    </row>
    <row r="22" spans="1:5" s="4" customFormat="1" ht="20.65" customHeight="1" x14ac:dyDescent="0.2">
      <c r="A22" s="80" t="s">
        <v>1635</v>
      </c>
      <c r="B22" s="83" t="s">
        <v>68</v>
      </c>
      <c r="C22" s="83" t="s">
        <v>1636</v>
      </c>
      <c r="D22" s="119">
        <v>20000</v>
      </c>
      <c r="E22" s="199">
        <v>20000</v>
      </c>
    </row>
    <row r="23" spans="1:5" s="4" customFormat="1" ht="20.65" customHeight="1" x14ac:dyDescent="0.2">
      <c r="A23" s="80" t="s">
        <v>1637</v>
      </c>
      <c r="B23" s="83" t="s">
        <v>600</v>
      </c>
      <c r="C23" s="83" t="s">
        <v>1638</v>
      </c>
      <c r="D23" s="119">
        <v>23000</v>
      </c>
      <c r="E23" s="199">
        <v>23000</v>
      </c>
    </row>
    <row r="24" spans="1:5" s="4" customFormat="1" ht="25.5" x14ac:dyDescent="0.2">
      <c r="A24" s="80" t="s">
        <v>1639</v>
      </c>
      <c r="B24" s="83" t="s">
        <v>74</v>
      </c>
      <c r="C24" s="83" t="s">
        <v>1640</v>
      </c>
      <c r="D24" s="119">
        <v>25000</v>
      </c>
      <c r="E24" s="199">
        <v>25000</v>
      </c>
    </row>
    <row r="25" spans="1:5" s="4" customFormat="1" ht="25.5" x14ac:dyDescent="0.2">
      <c r="A25" s="80" t="s">
        <v>1641</v>
      </c>
      <c r="B25" s="83" t="s">
        <v>81</v>
      </c>
      <c r="C25" s="83" t="s">
        <v>1642</v>
      </c>
      <c r="D25" s="119">
        <v>26000</v>
      </c>
      <c r="E25" s="199">
        <v>26000</v>
      </c>
    </row>
    <row r="26" spans="1:5" s="4" customFormat="1" ht="38.25" x14ac:dyDescent="0.2">
      <c r="A26" s="80" t="s">
        <v>1643</v>
      </c>
      <c r="B26" s="83" t="s">
        <v>610</v>
      </c>
      <c r="C26" s="83" t="s">
        <v>1644</v>
      </c>
      <c r="D26" s="119">
        <v>37000</v>
      </c>
      <c r="E26" s="199">
        <v>37000</v>
      </c>
    </row>
    <row r="27" spans="1:5" s="4" customFormat="1" ht="25.5" x14ac:dyDescent="0.2">
      <c r="A27" s="80" t="s">
        <v>1645</v>
      </c>
      <c r="B27" s="83" t="s">
        <v>1646</v>
      </c>
      <c r="C27" s="83" t="s">
        <v>1647</v>
      </c>
      <c r="D27" s="119">
        <v>23000</v>
      </c>
      <c r="E27" s="199">
        <v>23000</v>
      </c>
    </row>
    <row r="28" spans="1:5" s="4" customFormat="1" ht="25.5" x14ac:dyDescent="0.2">
      <c r="A28" s="80" t="s">
        <v>1648</v>
      </c>
      <c r="B28" s="83" t="s">
        <v>72</v>
      </c>
      <c r="C28" s="83" t="s">
        <v>1649</v>
      </c>
      <c r="D28" s="119">
        <v>26000</v>
      </c>
      <c r="E28" s="199">
        <f>26000-8000</f>
        <v>18000</v>
      </c>
    </row>
    <row r="29" spans="1:5" s="4" customFormat="1" ht="25.5" x14ac:dyDescent="0.2">
      <c r="A29" s="80" t="s">
        <v>1650</v>
      </c>
      <c r="B29" s="83" t="s">
        <v>133</v>
      </c>
      <c r="C29" s="83" t="s">
        <v>611</v>
      </c>
      <c r="D29" s="119">
        <v>22000</v>
      </c>
      <c r="E29" s="199">
        <v>22000</v>
      </c>
    </row>
    <row r="30" spans="1:5" s="4" customFormat="1" ht="25.5" x14ac:dyDescent="0.2">
      <c r="A30" s="80" t="s">
        <v>1651</v>
      </c>
      <c r="B30" s="83" t="s">
        <v>594</v>
      </c>
      <c r="C30" s="83" t="s">
        <v>595</v>
      </c>
      <c r="D30" s="119">
        <v>20000</v>
      </c>
      <c r="E30" s="199">
        <v>20000</v>
      </c>
    </row>
    <row r="31" spans="1:5" s="4" customFormat="1" ht="38.25" x14ac:dyDescent="0.2">
      <c r="A31" s="80" t="s">
        <v>1652</v>
      </c>
      <c r="B31" s="83" t="s">
        <v>1653</v>
      </c>
      <c r="C31" s="83" t="s">
        <v>1654</v>
      </c>
      <c r="D31" s="119">
        <v>24000</v>
      </c>
      <c r="E31" s="199">
        <v>24000</v>
      </c>
    </row>
    <row r="32" spans="1:5" s="4" customFormat="1" ht="25.5" x14ac:dyDescent="0.2">
      <c r="A32" s="80" t="s">
        <v>1655</v>
      </c>
      <c r="B32" s="83" t="s">
        <v>95</v>
      </c>
      <c r="C32" s="83" t="s">
        <v>1656</v>
      </c>
      <c r="D32" s="119">
        <v>25000</v>
      </c>
      <c r="E32" s="199">
        <v>25000</v>
      </c>
    </row>
    <row r="33" spans="1:5" s="4" customFormat="1" ht="25.5" x14ac:dyDescent="0.2">
      <c r="A33" s="80" t="s">
        <v>1657</v>
      </c>
      <c r="B33" s="83" t="s">
        <v>602</v>
      </c>
      <c r="C33" s="83" t="s">
        <v>1658</v>
      </c>
      <c r="D33" s="119">
        <v>26000</v>
      </c>
      <c r="E33" s="199">
        <v>26000</v>
      </c>
    </row>
    <row r="34" spans="1:5" s="4" customFormat="1" ht="38.25" x14ac:dyDescent="0.2">
      <c r="A34" s="80" t="s">
        <v>1659</v>
      </c>
      <c r="B34" s="83" t="s">
        <v>596</v>
      </c>
      <c r="C34" s="83" t="s">
        <v>597</v>
      </c>
      <c r="D34" s="119">
        <v>25000</v>
      </c>
      <c r="E34" s="199">
        <v>25000</v>
      </c>
    </row>
    <row r="35" spans="1:5" s="4" customFormat="1" ht="38.25" x14ac:dyDescent="0.2">
      <c r="A35" s="80" t="s">
        <v>1660</v>
      </c>
      <c r="B35" s="83" t="s">
        <v>1661</v>
      </c>
      <c r="C35" s="83" t="s">
        <v>1662</v>
      </c>
      <c r="D35" s="119">
        <v>27000</v>
      </c>
      <c r="E35" s="199">
        <v>27000</v>
      </c>
    </row>
    <row r="36" spans="1:5" s="4" customFormat="1" ht="25.5" x14ac:dyDescent="0.2">
      <c r="A36" s="80" t="s">
        <v>1663</v>
      </c>
      <c r="B36" s="83" t="s">
        <v>96</v>
      </c>
      <c r="C36" s="83" t="s">
        <v>1664</v>
      </c>
      <c r="D36" s="119">
        <v>20000</v>
      </c>
      <c r="E36" s="199">
        <v>20000</v>
      </c>
    </row>
    <row r="37" spans="1:5" s="4" customFormat="1" ht="25.5" x14ac:dyDescent="0.2">
      <c r="A37" s="80" t="s">
        <v>1665</v>
      </c>
      <c r="B37" s="83" t="s">
        <v>607</v>
      </c>
      <c r="C37" s="83" t="s">
        <v>1666</v>
      </c>
      <c r="D37" s="119">
        <v>23000</v>
      </c>
      <c r="E37" s="199">
        <v>23000</v>
      </c>
    </row>
    <row r="38" spans="1:5" s="4" customFormat="1" ht="38.25" x14ac:dyDescent="0.2">
      <c r="A38" s="80" t="s">
        <v>1667</v>
      </c>
      <c r="B38" s="83" t="s">
        <v>614</v>
      </c>
      <c r="C38" s="83" t="s">
        <v>83</v>
      </c>
      <c r="D38" s="119">
        <v>27000</v>
      </c>
      <c r="E38" s="199">
        <v>27000</v>
      </c>
    </row>
    <row r="39" spans="1:5" s="4" customFormat="1" ht="25.5" x14ac:dyDescent="0.2">
      <c r="A39" s="80" t="s">
        <v>1668</v>
      </c>
      <c r="B39" s="83" t="s">
        <v>179</v>
      </c>
      <c r="C39" s="83" t="s">
        <v>1669</v>
      </c>
      <c r="D39" s="119">
        <v>22000</v>
      </c>
      <c r="E39" s="199">
        <v>22000</v>
      </c>
    </row>
    <row r="40" spans="1:5" s="4" customFormat="1" ht="25.5" x14ac:dyDescent="0.2">
      <c r="A40" s="80" t="s">
        <v>1670</v>
      </c>
      <c r="B40" s="83" t="s">
        <v>924</v>
      </c>
      <c r="C40" s="83" t="s">
        <v>613</v>
      </c>
      <c r="D40" s="119">
        <v>21000</v>
      </c>
      <c r="E40" s="199">
        <v>21000</v>
      </c>
    </row>
    <row r="41" spans="1:5" s="4" customFormat="1" ht="38.25" x14ac:dyDescent="0.2">
      <c r="A41" s="80" t="s">
        <v>1671</v>
      </c>
      <c r="B41" s="83" t="s">
        <v>86</v>
      </c>
      <c r="C41" s="83" t="s">
        <v>1672</v>
      </c>
      <c r="D41" s="119">
        <v>26000</v>
      </c>
      <c r="E41" s="199">
        <v>26000</v>
      </c>
    </row>
    <row r="42" spans="1:5" s="4" customFormat="1" ht="25.5" x14ac:dyDescent="0.2">
      <c r="A42" s="80" t="s">
        <v>1673</v>
      </c>
      <c r="B42" s="83" t="s">
        <v>181</v>
      </c>
      <c r="C42" s="83" t="s">
        <v>1674</v>
      </c>
      <c r="D42" s="119">
        <v>25000</v>
      </c>
      <c r="E42" s="199">
        <v>25000</v>
      </c>
    </row>
    <row r="43" spans="1:5" s="4" customFormat="1" ht="51" x14ac:dyDescent="0.2">
      <c r="A43" s="80" t="s">
        <v>1675</v>
      </c>
      <c r="B43" s="83" t="s">
        <v>78</v>
      </c>
      <c r="C43" s="83" t="s">
        <v>1676</v>
      </c>
      <c r="D43" s="119">
        <v>25000</v>
      </c>
      <c r="E43" s="199">
        <v>25000</v>
      </c>
    </row>
    <row r="44" spans="1:5" s="4" customFormat="1" ht="25.5" x14ac:dyDescent="0.2">
      <c r="A44" s="80" t="s">
        <v>1677</v>
      </c>
      <c r="B44" s="83" t="s">
        <v>1678</v>
      </c>
      <c r="C44" s="83" t="s">
        <v>1679</v>
      </c>
      <c r="D44" s="119">
        <v>25000</v>
      </c>
      <c r="E44" s="199">
        <v>25000</v>
      </c>
    </row>
    <row r="45" spans="1:5" s="4" customFormat="1" ht="25.5" x14ac:dyDescent="0.2">
      <c r="A45" s="80" t="s">
        <v>1680</v>
      </c>
      <c r="B45" s="83" t="s">
        <v>170</v>
      </c>
      <c r="C45" s="83" t="s">
        <v>1681</v>
      </c>
      <c r="D45" s="119">
        <v>23000</v>
      </c>
      <c r="E45" s="199">
        <f>23000-6856</f>
        <v>16144</v>
      </c>
    </row>
    <row r="46" spans="1:5" s="4" customFormat="1" ht="25.5" x14ac:dyDescent="0.2">
      <c r="A46" s="80" t="s">
        <v>1682</v>
      </c>
      <c r="B46" s="83" t="s">
        <v>98</v>
      </c>
      <c r="C46" s="83" t="s">
        <v>1683</v>
      </c>
      <c r="D46" s="119">
        <v>25000</v>
      </c>
      <c r="E46" s="199">
        <v>25000</v>
      </c>
    </row>
    <row r="47" spans="1:5" s="4" customFormat="1" ht="38.25" x14ac:dyDescent="0.2">
      <c r="A47" s="80" t="s">
        <v>1684</v>
      </c>
      <c r="B47" s="83" t="s">
        <v>91</v>
      </c>
      <c r="C47" s="83" t="s">
        <v>1685</v>
      </c>
      <c r="D47" s="119">
        <v>23000</v>
      </c>
      <c r="E47" s="199">
        <v>23000</v>
      </c>
    </row>
    <row r="48" spans="1:5" s="4" customFormat="1" ht="25.5" x14ac:dyDescent="0.2">
      <c r="A48" s="80" t="s">
        <v>1686</v>
      </c>
      <c r="B48" s="83" t="s">
        <v>1687</v>
      </c>
      <c r="C48" s="83" t="s">
        <v>1688</v>
      </c>
      <c r="D48" s="119">
        <v>26000</v>
      </c>
      <c r="E48" s="199">
        <v>26000</v>
      </c>
    </row>
    <row r="49" spans="1:5" s="4" customFormat="1" ht="25.5" x14ac:dyDescent="0.2">
      <c r="A49" s="80" t="s">
        <v>1689</v>
      </c>
      <c r="B49" s="83" t="s">
        <v>609</v>
      </c>
      <c r="C49" s="83" t="s">
        <v>1690</v>
      </c>
      <c r="D49" s="119">
        <v>23000</v>
      </c>
      <c r="E49" s="199">
        <v>23000</v>
      </c>
    </row>
    <row r="50" spans="1:5" s="4" customFormat="1" ht="25.5" x14ac:dyDescent="0.2">
      <c r="A50" s="80" t="s">
        <v>1691</v>
      </c>
      <c r="B50" s="83" t="s">
        <v>82</v>
      </c>
      <c r="C50" s="83" t="s">
        <v>1692</v>
      </c>
      <c r="D50" s="119">
        <v>28000</v>
      </c>
      <c r="E50" s="199">
        <v>28000</v>
      </c>
    </row>
    <row r="51" spans="1:5" s="4" customFormat="1" ht="25.5" x14ac:dyDescent="0.2">
      <c r="A51" s="80" t="s">
        <v>1693</v>
      </c>
      <c r="B51" s="83" t="s">
        <v>89</v>
      </c>
      <c r="C51" s="83" t="s">
        <v>1694</v>
      </c>
      <c r="D51" s="119">
        <v>26000</v>
      </c>
      <c r="E51" s="199">
        <v>26000</v>
      </c>
    </row>
    <row r="52" spans="1:5" s="4" customFormat="1" ht="25.5" x14ac:dyDescent="0.2">
      <c r="A52" s="80" t="s">
        <v>1695</v>
      </c>
      <c r="B52" s="83" t="s">
        <v>604</v>
      </c>
      <c r="C52" s="83" t="s">
        <v>1696</v>
      </c>
      <c r="D52" s="119">
        <v>20000</v>
      </c>
      <c r="E52" s="199">
        <v>20000</v>
      </c>
    </row>
    <row r="53" spans="1:5" s="4" customFormat="1" ht="38.25" x14ac:dyDescent="0.2">
      <c r="A53" s="80" t="s">
        <v>1697</v>
      </c>
      <c r="B53" s="83" t="s">
        <v>87</v>
      </c>
      <c r="C53" s="83" t="s">
        <v>1698</v>
      </c>
      <c r="D53" s="119">
        <v>25000</v>
      </c>
      <c r="E53" s="199">
        <v>25000</v>
      </c>
    </row>
    <row r="54" spans="1:5" s="4" customFormat="1" ht="25.5" x14ac:dyDescent="0.2">
      <c r="A54" s="80" t="s">
        <v>1699</v>
      </c>
      <c r="B54" s="83" t="s">
        <v>93</v>
      </c>
      <c r="C54" s="83" t="s">
        <v>1700</v>
      </c>
      <c r="D54" s="119">
        <v>20000</v>
      </c>
      <c r="E54" s="199">
        <v>20000</v>
      </c>
    </row>
    <row r="55" spans="1:5" s="4" customFormat="1" ht="25.5" x14ac:dyDescent="0.2">
      <c r="A55" s="80" t="s">
        <v>1701</v>
      </c>
      <c r="B55" s="83" t="s">
        <v>71</v>
      </c>
      <c r="C55" s="83" t="s">
        <v>1702</v>
      </c>
      <c r="D55" s="119">
        <v>25000</v>
      </c>
      <c r="E55" s="199">
        <v>25000</v>
      </c>
    </row>
    <row r="56" spans="1:5" s="4" customFormat="1" ht="25.5" x14ac:dyDescent="0.2">
      <c r="A56" s="80" t="s">
        <v>1703</v>
      </c>
      <c r="B56" s="83" t="s">
        <v>84</v>
      </c>
      <c r="C56" s="83" t="s">
        <v>85</v>
      </c>
      <c r="D56" s="119">
        <v>22000</v>
      </c>
      <c r="E56" s="199">
        <v>22000</v>
      </c>
    </row>
    <row r="57" spans="1:5" s="4" customFormat="1" ht="25.5" x14ac:dyDescent="0.2">
      <c r="A57" s="80" t="s">
        <v>1704</v>
      </c>
      <c r="B57" s="83" t="s">
        <v>608</v>
      </c>
      <c r="C57" s="83" t="s">
        <v>1705</v>
      </c>
      <c r="D57" s="119">
        <v>26000</v>
      </c>
      <c r="E57" s="199">
        <v>26000</v>
      </c>
    </row>
    <row r="58" spans="1:5" s="4" customFormat="1" ht="25.5" x14ac:dyDescent="0.2">
      <c r="A58" s="80" t="s">
        <v>1706</v>
      </c>
      <c r="B58" s="83" t="s">
        <v>768</v>
      </c>
      <c r="C58" s="83" t="s">
        <v>1707</v>
      </c>
      <c r="D58" s="119">
        <v>24000</v>
      </c>
      <c r="E58" s="199">
        <v>24000</v>
      </c>
    </row>
    <row r="59" spans="1:5" s="4" customFormat="1" ht="25.5" x14ac:dyDescent="0.2">
      <c r="A59" s="80" t="s">
        <v>1708</v>
      </c>
      <c r="B59" s="83" t="s">
        <v>344</v>
      </c>
      <c r="C59" s="83" t="s">
        <v>605</v>
      </c>
      <c r="D59" s="119">
        <v>27000</v>
      </c>
      <c r="E59" s="199">
        <v>27000</v>
      </c>
    </row>
    <row r="60" spans="1:5" s="4" customFormat="1" ht="25.5" x14ac:dyDescent="0.2">
      <c r="A60" s="80" t="s">
        <v>1709</v>
      </c>
      <c r="B60" s="83" t="s">
        <v>1710</v>
      </c>
      <c r="C60" s="83" t="s">
        <v>1711</v>
      </c>
      <c r="D60" s="119">
        <v>26000</v>
      </c>
      <c r="E60" s="199">
        <v>26000</v>
      </c>
    </row>
    <row r="61" spans="1:5" s="4" customFormat="1" ht="25.5" x14ac:dyDescent="0.2">
      <c r="A61" s="80" t="s">
        <v>1712</v>
      </c>
      <c r="B61" s="83" t="s">
        <v>1713</v>
      </c>
      <c r="C61" s="83" t="s">
        <v>1714</v>
      </c>
      <c r="D61" s="119">
        <v>22000</v>
      </c>
      <c r="E61" s="199">
        <v>22000</v>
      </c>
    </row>
    <row r="62" spans="1:5" s="4" customFormat="1" ht="38.25" x14ac:dyDescent="0.2">
      <c r="A62" s="80" t="s">
        <v>1715</v>
      </c>
      <c r="B62" s="83" t="s">
        <v>1716</v>
      </c>
      <c r="C62" s="83" t="s">
        <v>1717</v>
      </c>
      <c r="D62" s="119">
        <v>25000</v>
      </c>
      <c r="E62" s="199">
        <v>25000</v>
      </c>
    </row>
    <row r="63" spans="1:5" s="4" customFormat="1" ht="25.5" x14ac:dyDescent="0.2">
      <c r="A63" s="80" t="s">
        <v>1718</v>
      </c>
      <c r="B63" s="83" t="s">
        <v>1719</v>
      </c>
      <c r="C63" s="83" t="s">
        <v>1720</v>
      </c>
      <c r="D63" s="119">
        <v>25000</v>
      </c>
      <c r="E63" s="199">
        <v>25000</v>
      </c>
    </row>
    <row r="64" spans="1:5" s="4" customFormat="1" ht="25.5" x14ac:dyDescent="0.2">
      <c r="A64" s="80" t="s">
        <v>1721</v>
      </c>
      <c r="B64" s="83" t="s">
        <v>92</v>
      </c>
      <c r="C64" s="83" t="s">
        <v>1722</v>
      </c>
      <c r="D64" s="119">
        <v>25000</v>
      </c>
      <c r="E64" s="199">
        <v>25000</v>
      </c>
    </row>
    <row r="65" spans="1:5" s="4" customFormat="1" ht="25.5" x14ac:dyDescent="0.2">
      <c r="A65" s="80" t="s">
        <v>1723</v>
      </c>
      <c r="B65" s="83" t="s">
        <v>1724</v>
      </c>
      <c r="C65" s="83" t="s">
        <v>1725</v>
      </c>
      <c r="D65" s="119">
        <v>20000</v>
      </c>
      <c r="E65" s="199">
        <v>20000</v>
      </c>
    </row>
    <row r="66" spans="1:5" s="4" customFormat="1" ht="25.5" x14ac:dyDescent="0.2">
      <c r="A66" s="80" t="s">
        <v>1726</v>
      </c>
      <c r="B66" s="83" t="s">
        <v>1727</v>
      </c>
      <c r="C66" s="83" t="s">
        <v>1728</v>
      </c>
      <c r="D66" s="119">
        <v>20000</v>
      </c>
      <c r="E66" s="199">
        <v>20000</v>
      </c>
    </row>
    <row r="67" spans="1:5" s="4" customFormat="1" ht="38.25" x14ac:dyDescent="0.2">
      <c r="A67" s="80" t="s">
        <v>1729</v>
      </c>
      <c r="B67" s="83" t="s">
        <v>1730</v>
      </c>
      <c r="C67" s="83" t="s">
        <v>1731</v>
      </c>
      <c r="D67" s="119">
        <v>25000</v>
      </c>
      <c r="E67" s="199">
        <v>25000</v>
      </c>
    </row>
    <row r="68" spans="1:5" s="4" customFormat="1" ht="25.5" x14ac:dyDescent="0.2">
      <c r="A68" s="80" t="s">
        <v>1732</v>
      </c>
      <c r="B68" s="83" t="s">
        <v>90</v>
      </c>
      <c r="C68" s="83" t="s">
        <v>1733</v>
      </c>
      <c r="D68" s="119">
        <v>28000</v>
      </c>
      <c r="E68" s="199">
        <v>28000</v>
      </c>
    </row>
    <row r="69" spans="1:5" s="4" customFormat="1" ht="25.5" x14ac:dyDescent="0.2">
      <c r="A69" s="200" t="s">
        <v>1734</v>
      </c>
      <c r="B69" s="120" t="s">
        <v>55</v>
      </c>
      <c r="C69" s="120" t="s">
        <v>1735</v>
      </c>
      <c r="D69" s="119">
        <v>20000</v>
      </c>
      <c r="E69" s="199">
        <v>20000</v>
      </c>
    </row>
    <row r="70" spans="1:5" s="4" customFormat="1" ht="25.5" x14ac:dyDescent="0.2">
      <c r="A70" s="200" t="s">
        <v>1736</v>
      </c>
      <c r="B70" s="120" t="s">
        <v>177</v>
      </c>
      <c r="C70" s="120" t="s">
        <v>616</v>
      </c>
      <c r="D70" s="119">
        <v>20000</v>
      </c>
      <c r="E70" s="199">
        <v>20000</v>
      </c>
    </row>
    <row r="71" spans="1:5" s="4" customFormat="1" ht="25.5" x14ac:dyDescent="0.2">
      <c r="A71" s="200" t="s">
        <v>1737</v>
      </c>
      <c r="B71" s="120" t="s">
        <v>1738</v>
      </c>
      <c r="C71" s="120" t="s">
        <v>1739</v>
      </c>
      <c r="D71" s="119">
        <v>20000</v>
      </c>
      <c r="E71" s="199">
        <v>20000</v>
      </c>
    </row>
    <row r="72" spans="1:5" s="4" customFormat="1" ht="25.5" x14ac:dyDescent="0.2">
      <c r="A72" s="200" t="s">
        <v>1740</v>
      </c>
      <c r="B72" s="120" t="s">
        <v>68</v>
      </c>
      <c r="C72" s="120" t="s">
        <v>1741</v>
      </c>
      <c r="D72" s="119">
        <v>20000</v>
      </c>
      <c r="E72" s="199">
        <v>20000</v>
      </c>
    </row>
    <row r="73" spans="1:5" s="4" customFormat="1" ht="38.25" x14ac:dyDescent="0.2">
      <c r="A73" s="200" t="s">
        <v>1742</v>
      </c>
      <c r="B73" s="120" t="s">
        <v>1743</v>
      </c>
      <c r="C73" s="120" t="s">
        <v>615</v>
      </c>
      <c r="D73" s="119">
        <v>20000</v>
      </c>
      <c r="E73" s="199">
        <v>20000</v>
      </c>
    </row>
    <row r="74" spans="1:5" s="4" customFormat="1" ht="63.75" x14ac:dyDescent="0.2">
      <c r="A74" s="200" t="s">
        <v>1744</v>
      </c>
      <c r="B74" s="120" t="s">
        <v>617</v>
      </c>
      <c r="C74" s="120" t="s">
        <v>1745</v>
      </c>
      <c r="D74" s="119">
        <v>20000</v>
      </c>
      <c r="E74" s="199">
        <f>20000-1883</f>
        <v>18117</v>
      </c>
    </row>
    <row r="75" spans="1:5" s="4" customFormat="1" ht="25.5" x14ac:dyDescent="0.2">
      <c r="A75" s="200" t="s">
        <v>1746</v>
      </c>
      <c r="B75" s="120" t="s">
        <v>34</v>
      </c>
      <c r="C75" s="120" t="s">
        <v>1747</v>
      </c>
      <c r="D75" s="119">
        <v>20000</v>
      </c>
      <c r="E75" s="199">
        <v>20000</v>
      </c>
    </row>
    <row r="76" spans="1:5" s="4" customFormat="1" ht="25.5" x14ac:dyDescent="0.2">
      <c r="A76" s="200" t="s">
        <v>1748</v>
      </c>
      <c r="B76" s="120" t="s">
        <v>1749</v>
      </c>
      <c r="C76" s="120" t="s">
        <v>1750</v>
      </c>
      <c r="D76" s="119">
        <v>20000</v>
      </c>
      <c r="E76" s="199">
        <v>20000</v>
      </c>
    </row>
    <row r="77" spans="1:5" s="4" customFormat="1" ht="25.5" x14ac:dyDescent="0.2">
      <c r="A77" s="200" t="s">
        <v>1751</v>
      </c>
      <c r="B77" s="120" t="s">
        <v>181</v>
      </c>
      <c r="C77" s="120" t="s">
        <v>1752</v>
      </c>
      <c r="D77" s="119">
        <v>20000</v>
      </c>
      <c r="E77" s="199">
        <v>20000</v>
      </c>
    </row>
    <row r="78" spans="1:5" s="4" customFormat="1" ht="38.25" x14ac:dyDescent="0.2">
      <c r="A78" s="200" t="s">
        <v>1753</v>
      </c>
      <c r="B78" s="120" t="s">
        <v>1754</v>
      </c>
      <c r="C78" s="120" t="s">
        <v>1755</v>
      </c>
      <c r="D78" s="119">
        <v>20000</v>
      </c>
      <c r="E78" s="199">
        <v>20000</v>
      </c>
    </row>
    <row r="79" spans="1:5" s="4" customFormat="1" ht="25.5" x14ac:dyDescent="0.2">
      <c r="A79" s="200" t="s">
        <v>1756</v>
      </c>
      <c r="B79" s="120" t="s">
        <v>87</v>
      </c>
      <c r="C79" s="120" t="s">
        <v>1757</v>
      </c>
      <c r="D79" s="119">
        <v>20000</v>
      </c>
      <c r="E79" s="199">
        <v>0</v>
      </c>
    </row>
    <row r="80" spans="1:5" s="4" customFormat="1" ht="25.5" x14ac:dyDescent="0.2">
      <c r="A80" s="200" t="s">
        <v>1758</v>
      </c>
      <c r="B80" s="120" t="s">
        <v>32</v>
      </c>
      <c r="C80" s="120" t="s">
        <v>1759</v>
      </c>
      <c r="D80" s="119">
        <v>20000</v>
      </c>
      <c r="E80" s="199">
        <v>20000</v>
      </c>
    </row>
    <row r="81" spans="1:5" s="4" customFormat="1" ht="25.5" x14ac:dyDescent="0.2">
      <c r="A81" s="200" t="s">
        <v>1760</v>
      </c>
      <c r="B81" s="120" t="s">
        <v>178</v>
      </c>
      <c r="C81" s="120" t="s">
        <v>1761</v>
      </c>
      <c r="D81" s="119">
        <v>20000</v>
      </c>
      <c r="E81" s="199">
        <v>20000</v>
      </c>
    </row>
    <row r="82" spans="1:5" s="4" customFormat="1" ht="38.25" x14ac:dyDescent="0.2">
      <c r="A82" s="200" t="s">
        <v>1762</v>
      </c>
      <c r="B82" s="120" t="s">
        <v>1763</v>
      </c>
      <c r="C82" s="120" t="s">
        <v>1764</v>
      </c>
      <c r="D82" s="121">
        <v>20000</v>
      </c>
      <c r="E82" s="201">
        <v>20000</v>
      </c>
    </row>
    <row r="83" spans="1:5" s="4" customFormat="1" ht="38.25" x14ac:dyDescent="0.2">
      <c r="A83" s="200" t="s">
        <v>1765</v>
      </c>
      <c r="B83" s="120" t="s">
        <v>1766</v>
      </c>
      <c r="C83" s="120" t="s">
        <v>1767</v>
      </c>
      <c r="D83" s="121">
        <v>20000</v>
      </c>
      <c r="E83" s="201">
        <v>20000</v>
      </c>
    </row>
    <row r="84" spans="1:5" s="4" customFormat="1" ht="25.5" x14ac:dyDescent="0.2">
      <c r="A84" s="200" t="s">
        <v>1768</v>
      </c>
      <c r="B84" s="120" t="s">
        <v>603</v>
      </c>
      <c r="C84" s="120" t="s">
        <v>1769</v>
      </c>
      <c r="D84" s="121">
        <v>24000</v>
      </c>
      <c r="E84" s="201">
        <v>24000</v>
      </c>
    </row>
    <row r="85" spans="1:5" s="4" customFormat="1" ht="25.5" x14ac:dyDescent="0.2">
      <c r="A85" s="200" t="s">
        <v>1770</v>
      </c>
      <c r="B85" s="120" t="s">
        <v>74</v>
      </c>
      <c r="C85" s="120" t="s">
        <v>1771</v>
      </c>
      <c r="D85" s="121">
        <v>20000</v>
      </c>
      <c r="E85" s="201">
        <v>20000</v>
      </c>
    </row>
    <row r="86" spans="1:5" s="4" customFormat="1" ht="25.5" x14ac:dyDescent="0.2">
      <c r="A86" s="200" t="s">
        <v>1772</v>
      </c>
      <c r="B86" s="120" t="s">
        <v>94</v>
      </c>
      <c r="C86" s="120" t="s">
        <v>1773</v>
      </c>
      <c r="D86" s="121">
        <v>20000</v>
      </c>
      <c r="E86" s="201">
        <v>20000</v>
      </c>
    </row>
    <row r="87" spans="1:5" s="4" customFormat="1" ht="25.5" x14ac:dyDescent="0.2">
      <c r="A87" s="200" t="s">
        <v>1774</v>
      </c>
      <c r="B87" s="120" t="s">
        <v>1775</v>
      </c>
      <c r="C87" s="120" t="s">
        <v>1776</v>
      </c>
      <c r="D87" s="121">
        <v>20000</v>
      </c>
      <c r="E87" s="201">
        <v>20000</v>
      </c>
    </row>
    <row r="88" spans="1:5" s="4" customFormat="1" ht="38.25" x14ac:dyDescent="0.2">
      <c r="A88" s="200" t="s">
        <v>1777</v>
      </c>
      <c r="B88" s="120" t="s">
        <v>1661</v>
      </c>
      <c r="C88" s="120" t="s">
        <v>1778</v>
      </c>
      <c r="D88" s="121">
        <v>20000</v>
      </c>
      <c r="E88" s="201">
        <v>20000</v>
      </c>
    </row>
    <row r="89" spans="1:5" s="4" customFormat="1" ht="25.5" x14ac:dyDescent="0.2">
      <c r="A89" s="200" t="s">
        <v>1779</v>
      </c>
      <c r="B89" s="120" t="s">
        <v>1780</v>
      </c>
      <c r="C89" s="120" t="s">
        <v>1781</v>
      </c>
      <c r="D89" s="121">
        <v>24000</v>
      </c>
      <c r="E89" s="201">
        <v>24000</v>
      </c>
    </row>
    <row r="90" spans="1:5" s="4" customFormat="1" ht="25.5" x14ac:dyDescent="0.2">
      <c r="A90" s="200" t="s">
        <v>1782</v>
      </c>
      <c r="B90" s="120" t="s">
        <v>1783</v>
      </c>
      <c r="C90" s="120" t="s">
        <v>1784</v>
      </c>
      <c r="D90" s="121">
        <v>24000</v>
      </c>
      <c r="E90" s="201">
        <v>24000</v>
      </c>
    </row>
    <row r="91" spans="1:5" s="4" customFormat="1" ht="25.5" x14ac:dyDescent="0.2">
      <c r="A91" s="200" t="s">
        <v>1785</v>
      </c>
      <c r="B91" s="120" t="s">
        <v>181</v>
      </c>
      <c r="C91" s="120" t="s">
        <v>1786</v>
      </c>
      <c r="D91" s="121">
        <v>20000</v>
      </c>
      <c r="E91" s="201">
        <v>20000</v>
      </c>
    </row>
    <row r="92" spans="1:5" s="4" customFormat="1" ht="25.5" x14ac:dyDescent="0.2">
      <c r="A92" s="200" t="s">
        <v>1787</v>
      </c>
      <c r="B92" s="120" t="s">
        <v>1788</v>
      </c>
      <c r="C92" s="120" t="s">
        <v>1789</v>
      </c>
      <c r="D92" s="121">
        <v>20000</v>
      </c>
      <c r="E92" s="201">
        <v>0</v>
      </c>
    </row>
    <row r="93" spans="1:5" s="4" customFormat="1" ht="25.5" x14ac:dyDescent="0.2">
      <c r="A93" s="200" t="s">
        <v>1790</v>
      </c>
      <c r="B93" s="120" t="s">
        <v>1791</v>
      </c>
      <c r="C93" s="120" t="s">
        <v>1792</v>
      </c>
      <c r="D93" s="121">
        <v>20000</v>
      </c>
      <c r="E93" s="201">
        <v>20000</v>
      </c>
    </row>
    <row r="94" spans="1:5" s="4" customFormat="1" ht="25.5" x14ac:dyDescent="0.2">
      <c r="A94" s="200" t="s">
        <v>1793</v>
      </c>
      <c r="B94" s="120" t="s">
        <v>1794</v>
      </c>
      <c r="C94" s="120" t="s">
        <v>1795</v>
      </c>
      <c r="D94" s="121">
        <v>20000</v>
      </c>
      <c r="E94" s="201">
        <v>20000</v>
      </c>
    </row>
    <row r="95" spans="1:5" s="4" customFormat="1" ht="25.5" x14ac:dyDescent="0.2">
      <c r="A95" s="200" t="s">
        <v>1796</v>
      </c>
      <c r="B95" s="120" t="s">
        <v>1797</v>
      </c>
      <c r="C95" s="120" t="s">
        <v>1798</v>
      </c>
      <c r="D95" s="121">
        <v>24000</v>
      </c>
      <c r="E95" s="201">
        <v>24000</v>
      </c>
    </row>
    <row r="96" spans="1:5" s="4" customFormat="1" ht="38.25" x14ac:dyDescent="0.2">
      <c r="A96" s="200" t="s">
        <v>1799</v>
      </c>
      <c r="B96" s="120" t="s">
        <v>91</v>
      </c>
      <c r="C96" s="120" t="s">
        <v>1800</v>
      </c>
      <c r="D96" s="121">
        <v>20000</v>
      </c>
      <c r="E96" s="201">
        <v>20000</v>
      </c>
    </row>
    <row r="97" spans="1:5" s="4" customFormat="1" ht="25.5" x14ac:dyDescent="0.2">
      <c r="A97" s="200" t="s">
        <v>1801</v>
      </c>
      <c r="B97" s="120" t="s">
        <v>82</v>
      </c>
      <c r="C97" s="120" t="s">
        <v>1802</v>
      </c>
      <c r="D97" s="121">
        <v>24000</v>
      </c>
      <c r="E97" s="201">
        <v>24000</v>
      </c>
    </row>
    <row r="98" spans="1:5" s="4" customFormat="1" ht="25.5" x14ac:dyDescent="0.2">
      <c r="A98" s="200" t="s">
        <v>1803</v>
      </c>
      <c r="B98" s="120" t="s">
        <v>89</v>
      </c>
      <c r="C98" s="120" t="s">
        <v>1804</v>
      </c>
      <c r="D98" s="121">
        <v>20000</v>
      </c>
      <c r="E98" s="201">
        <v>20000</v>
      </c>
    </row>
    <row r="99" spans="1:5" s="4" customFormat="1" ht="25.5" x14ac:dyDescent="0.2">
      <c r="A99" s="200" t="s">
        <v>1805</v>
      </c>
      <c r="B99" s="120" t="s">
        <v>1806</v>
      </c>
      <c r="C99" s="120" t="s">
        <v>618</v>
      </c>
      <c r="D99" s="121">
        <v>20000</v>
      </c>
      <c r="E99" s="201">
        <v>20000</v>
      </c>
    </row>
    <row r="100" spans="1:5" s="4" customFormat="1" ht="25.5" x14ac:dyDescent="0.2">
      <c r="A100" s="200" t="s">
        <v>1807</v>
      </c>
      <c r="B100" s="120" t="s">
        <v>344</v>
      </c>
      <c r="C100" s="120" t="s">
        <v>1808</v>
      </c>
      <c r="D100" s="121">
        <v>28000</v>
      </c>
      <c r="E100" s="201">
        <v>28000</v>
      </c>
    </row>
    <row r="101" spans="1:5" s="4" customFormat="1" ht="25.5" x14ac:dyDescent="0.2">
      <c r="A101" s="200" t="s">
        <v>1809</v>
      </c>
      <c r="B101" s="120" t="s">
        <v>1710</v>
      </c>
      <c r="C101" s="120" t="s">
        <v>1810</v>
      </c>
      <c r="D101" s="121">
        <v>20000</v>
      </c>
      <c r="E101" s="201">
        <v>20000</v>
      </c>
    </row>
    <row r="102" spans="1:5" s="4" customFormat="1" ht="38.25" x14ac:dyDescent="0.2">
      <c r="A102" s="200" t="s">
        <v>1811</v>
      </c>
      <c r="B102" s="120" t="s">
        <v>1812</v>
      </c>
      <c r="C102" s="120" t="s">
        <v>1813</v>
      </c>
      <c r="D102" s="121">
        <v>24000</v>
      </c>
      <c r="E102" s="201">
        <v>24000</v>
      </c>
    </row>
    <row r="103" spans="1:5" s="4" customFormat="1" ht="25.5" x14ac:dyDescent="0.2">
      <c r="A103" s="200" t="s">
        <v>1814</v>
      </c>
      <c r="B103" s="120" t="s">
        <v>620</v>
      </c>
      <c r="C103" s="120" t="s">
        <v>1815</v>
      </c>
      <c r="D103" s="121">
        <v>28000</v>
      </c>
      <c r="E103" s="201">
        <v>28000</v>
      </c>
    </row>
    <row r="104" spans="1:5" s="4" customFormat="1" ht="25.5" x14ac:dyDescent="0.2">
      <c r="A104" s="200" t="s">
        <v>1816</v>
      </c>
      <c r="B104" s="120" t="s">
        <v>1766</v>
      </c>
      <c r="C104" s="120" t="s">
        <v>1817</v>
      </c>
      <c r="D104" s="121">
        <v>20000</v>
      </c>
      <c r="E104" s="201">
        <v>0</v>
      </c>
    </row>
    <row r="105" spans="1:5" s="4" customFormat="1" ht="25.5" x14ac:dyDescent="0.2">
      <c r="A105" s="200" t="s">
        <v>1818</v>
      </c>
      <c r="B105" s="120" t="s">
        <v>78</v>
      </c>
      <c r="C105" s="120" t="s">
        <v>1819</v>
      </c>
      <c r="D105" s="121">
        <v>20000</v>
      </c>
      <c r="E105" s="201">
        <v>0</v>
      </c>
    </row>
    <row r="106" spans="1:5" s="4" customFormat="1" ht="25.5" x14ac:dyDescent="0.2">
      <c r="A106" s="200" t="s">
        <v>1820</v>
      </c>
      <c r="B106" s="120" t="s">
        <v>99</v>
      </c>
      <c r="C106" s="120" t="s">
        <v>1821</v>
      </c>
      <c r="D106" s="121">
        <v>36000</v>
      </c>
      <c r="E106" s="201">
        <v>0</v>
      </c>
    </row>
    <row r="107" spans="1:5" s="4" customFormat="1" ht="38.25" x14ac:dyDescent="0.2">
      <c r="A107" s="200" t="s">
        <v>1822</v>
      </c>
      <c r="B107" s="120" t="s">
        <v>1823</v>
      </c>
      <c r="C107" s="120" t="s">
        <v>1824</v>
      </c>
      <c r="D107" s="121">
        <v>44000</v>
      </c>
      <c r="E107" s="201">
        <v>44000</v>
      </c>
    </row>
    <row r="108" spans="1:5" s="4" customFormat="1" ht="25.5" x14ac:dyDescent="0.2">
      <c r="A108" s="200" t="s">
        <v>1825</v>
      </c>
      <c r="B108" s="120" t="s">
        <v>173</v>
      </c>
      <c r="C108" s="120" t="s">
        <v>1826</v>
      </c>
      <c r="D108" s="121">
        <v>108000</v>
      </c>
      <c r="E108" s="201">
        <v>108000</v>
      </c>
    </row>
    <row r="109" spans="1:5" s="4" customFormat="1" ht="25.5" x14ac:dyDescent="0.2">
      <c r="A109" s="200" t="s">
        <v>1827</v>
      </c>
      <c r="B109" s="120" t="s">
        <v>603</v>
      </c>
      <c r="C109" s="120" t="s">
        <v>1828</v>
      </c>
      <c r="D109" s="121">
        <v>78000</v>
      </c>
      <c r="E109" s="201">
        <v>78000</v>
      </c>
    </row>
    <row r="110" spans="1:5" s="4" customFormat="1" ht="25.5" x14ac:dyDescent="0.2">
      <c r="A110" s="200" t="s">
        <v>1829</v>
      </c>
      <c r="B110" s="120" t="s">
        <v>1626</v>
      </c>
      <c r="C110" s="120" t="s">
        <v>1830</v>
      </c>
      <c r="D110" s="121">
        <v>40000</v>
      </c>
      <c r="E110" s="201">
        <v>40000</v>
      </c>
    </row>
    <row r="111" spans="1:5" s="4" customFormat="1" ht="25.5" x14ac:dyDescent="0.2">
      <c r="A111" s="200" t="s">
        <v>1831</v>
      </c>
      <c r="B111" s="120" t="s">
        <v>81</v>
      </c>
      <c r="C111" s="120" t="s">
        <v>1832</v>
      </c>
      <c r="D111" s="121">
        <v>54000</v>
      </c>
      <c r="E111" s="201">
        <v>54000</v>
      </c>
    </row>
    <row r="112" spans="1:5" s="4" customFormat="1" ht="25.5" x14ac:dyDescent="0.2">
      <c r="A112" s="200" t="s">
        <v>1833</v>
      </c>
      <c r="B112" s="120" t="s">
        <v>596</v>
      </c>
      <c r="C112" s="120" t="s">
        <v>1834</v>
      </c>
      <c r="D112" s="121">
        <v>46000</v>
      </c>
      <c r="E112" s="201">
        <v>46000</v>
      </c>
    </row>
    <row r="113" spans="1:5" s="4" customFormat="1" ht="38.25" x14ac:dyDescent="0.2">
      <c r="A113" s="200" t="s">
        <v>1835</v>
      </c>
      <c r="B113" s="120" t="s">
        <v>1678</v>
      </c>
      <c r="C113" s="120" t="s">
        <v>1836</v>
      </c>
      <c r="D113" s="121">
        <v>40000</v>
      </c>
      <c r="E113" s="201">
        <v>40000</v>
      </c>
    </row>
    <row r="114" spans="1:5" s="4" customFormat="1" ht="38.25" x14ac:dyDescent="0.2">
      <c r="A114" s="200" t="s">
        <v>1837</v>
      </c>
      <c r="B114" s="120" t="s">
        <v>622</v>
      </c>
      <c r="C114" s="120" t="s">
        <v>1838</v>
      </c>
      <c r="D114" s="121">
        <v>42000</v>
      </c>
      <c r="E114" s="201">
        <v>42000</v>
      </c>
    </row>
    <row r="115" spans="1:5" s="4" customFormat="1" ht="38.25" x14ac:dyDescent="0.2">
      <c r="A115" s="200" t="s">
        <v>1839</v>
      </c>
      <c r="B115" s="120" t="s">
        <v>181</v>
      </c>
      <c r="C115" s="120" t="s">
        <v>1840</v>
      </c>
      <c r="D115" s="121">
        <v>44000</v>
      </c>
      <c r="E115" s="201">
        <v>44000</v>
      </c>
    </row>
    <row r="116" spans="1:5" s="4" customFormat="1" ht="25.5" x14ac:dyDescent="0.2">
      <c r="A116" s="200" t="s">
        <v>1841</v>
      </c>
      <c r="B116" s="120" t="s">
        <v>71</v>
      </c>
      <c r="C116" s="120" t="s">
        <v>1842</v>
      </c>
      <c r="D116" s="121">
        <v>108000</v>
      </c>
      <c r="E116" s="201">
        <v>108000</v>
      </c>
    </row>
    <row r="117" spans="1:5" s="4" customFormat="1" ht="26.25" thickBot="1" x14ac:dyDescent="0.25">
      <c r="A117" s="202" t="s">
        <v>1843</v>
      </c>
      <c r="B117" s="203" t="s">
        <v>87</v>
      </c>
      <c r="C117" s="203" t="s">
        <v>1844</v>
      </c>
      <c r="D117" s="204">
        <v>40000</v>
      </c>
      <c r="E117" s="205">
        <v>40000</v>
      </c>
    </row>
  </sheetData>
  <mergeCells count="6">
    <mergeCell ref="A6:D6"/>
    <mergeCell ref="A1:C1"/>
    <mergeCell ref="A2:E2"/>
    <mergeCell ref="A3:D3"/>
    <mergeCell ref="A4:D4"/>
    <mergeCell ref="A5:D5"/>
  </mergeCells>
  <printOptions horizontalCentered="1"/>
  <pageMargins left="0.70866141732283472" right="0.51181102362204722" top="0.78740157480314965" bottom="0.78740157480314965" header="0.31496062992125984" footer="0.31496062992125984"/>
  <pageSetup paperSize="9" firstPageNumber="15" orientation="portrait" useFirstPageNumber="1" r:id="rId1"/>
  <headerFooter>
    <oddFooter>&amp;CStránka &amp;P&amp;RTab. č.10 Krajské dotační programy - kap. 48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9528F-E8E6-4D08-AE77-4735FC630BE0}">
  <dimension ref="A1:E36"/>
  <sheetViews>
    <sheetView workbookViewId="0">
      <selection activeCell="L18" sqref="L18"/>
    </sheetView>
  </sheetViews>
  <sheetFormatPr defaultRowHeight="15" x14ac:dyDescent="0.25"/>
  <cols>
    <col min="1" max="1" width="13.140625" style="34" customWidth="1"/>
    <col min="2" max="2" width="24.5703125" style="34" customWidth="1"/>
    <col min="3" max="3" width="24.140625" style="7" customWidth="1"/>
    <col min="4" max="4" width="14.140625" style="126" customWidth="1"/>
    <col min="5" max="5" width="13.7109375" style="36" customWidth="1"/>
    <col min="257" max="257" width="13.140625" customWidth="1"/>
    <col min="258" max="258" width="24.5703125" customWidth="1"/>
    <col min="259" max="259" width="24.140625" customWidth="1"/>
    <col min="260" max="260" width="14.140625" customWidth="1"/>
    <col min="261" max="261" width="13.7109375" customWidth="1"/>
    <col min="513" max="513" width="13.140625" customWidth="1"/>
    <col min="514" max="514" width="24.5703125" customWidth="1"/>
    <col min="515" max="515" width="24.140625" customWidth="1"/>
    <col min="516" max="516" width="14.140625" customWidth="1"/>
    <col min="517" max="517" width="13.7109375" customWidth="1"/>
    <col min="769" max="769" width="13.140625" customWidth="1"/>
    <col min="770" max="770" width="24.5703125" customWidth="1"/>
    <col min="771" max="771" width="24.140625" customWidth="1"/>
    <col min="772" max="772" width="14.140625" customWidth="1"/>
    <col min="773" max="773" width="13.7109375" customWidth="1"/>
    <col min="1025" max="1025" width="13.140625" customWidth="1"/>
    <col min="1026" max="1026" width="24.5703125" customWidth="1"/>
    <col min="1027" max="1027" width="24.140625" customWidth="1"/>
    <col min="1028" max="1028" width="14.140625" customWidth="1"/>
    <col min="1029" max="1029" width="13.7109375" customWidth="1"/>
    <col min="1281" max="1281" width="13.140625" customWidth="1"/>
    <col min="1282" max="1282" width="24.5703125" customWidth="1"/>
    <col min="1283" max="1283" width="24.140625" customWidth="1"/>
    <col min="1284" max="1284" width="14.140625" customWidth="1"/>
    <col min="1285" max="1285" width="13.7109375" customWidth="1"/>
    <col min="1537" max="1537" width="13.140625" customWidth="1"/>
    <col min="1538" max="1538" width="24.5703125" customWidth="1"/>
    <col min="1539" max="1539" width="24.140625" customWidth="1"/>
    <col min="1540" max="1540" width="14.140625" customWidth="1"/>
    <col min="1541" max="1541" width="13.7109375" customWidth="1"/>
    <col min="1793" max="1793" width="13.140625" customWidth="1"/>
    <col min="1794" max="1794" width="24.5703125" customWidth="1"/>
    <col min="1795" max="1795" width="24.140625" customWidth="1"/>
    <col min="1796" max="1796" width="14.140625" customWidth="1"/>
    <col min="1797" max="1797" width="13.7109375" customWidth="1"/>
    <col min="2049" max="2049" width="13.140625" customWidth="1"/>
    <col min="2050" max="2050" width="24.5703125" customWidth="1"/>
    <col min="2051" max="2051" width="24.140625" customWidth="1"/>
    <col min="2052" max="2052" width="14.140625" customWidth="1"/>
    <col min="2053" max="2053" width="13.7109375" customWidth="1"/>
    <col min="2305" max="2305" width="13.140625" customWidth="1"/>
    <col min="2306" max="2306" width="24.5703125" customWidth="1"/>
    <col min="2307" max="2307" width="24.140625" customWidth="1"/>
    <col min="2308" max="2308" width="14.140625" customWidth="1"/>
    <col min="2309" max="2309" width="13.7109375" customWidth="1"/>
    <col min="2561" max="2561" width="13.140625" customWidth="1"/>
    <col min="2562" max="2562" width="24.5703125" customWidth="1"/>
    <col min="2563" max="2563" width="24.140625" customWidth="1"/>
    <col min="2564" max="2564" width="14.140625" customWidth="1"/>
    <col min="2565" max="2565" width="13.7109375" customWidth="1"/>
    <col min="2817" max="2817" width="13.140625" customWidth="1"/>
    <col min="2818" max="2818" width="24.5703125" customWidth="1"/>
    <col min="2819" max="2819" width="24.140625" customWidth="1"/>
    <col min="2820" max="2820" width="14.140625" customWidth="1"/>
    <col min="2821" max="2821" width="13.7109375" customWidth="1"/>
    <col min="3073" max="3073" width="13.140625" customWidth="1"/>
    <col min="3074" max="3074" width="24.5703125" customWidth="1"/>
    <col min="3075" max="3075" width="24.140625" customWidth="1"/>
    <col min="3076" max="3076" width="14.140625" customWidth="1"/>
    <col min="3077" max="3077" width="13.7109375" customWidth="1"/>
    <col min="3329" max="3329" width="13.140625" customWidth="1"/>
    <col min="3330" max="3330" width="24.5703125" customWidth="1"/>
    <col min="3331" max="3331" width="24.140625" customWidth="1"/>
    <col min="3332" max="3332" width="14.140625" customWidth="1"/>
    <col min="3333" max="3333" width="13.7109375" customWidth="1"/>
    <col min="3585" max="3585" width="13.140625" customWidth="1"/>
    <col min="3586" max="3586" width="24.5703125" customWidth="1"/>
    <col min="3587" max="3587" width="24.140625" customWidth="1"/>
    <col min="3588" max="3588" width="14.140625" customWidth="1"/>
    <col min="3589" max="3589" width="13.7109375" customWidth="1"/>
    <col min="3841" max="3841" width="13.140625" customWidth="1"/>
    <col min="3842" max="3842" width="24.5703125" customWidth="1"/>
    <col min="3843" max="3843" width="24.140625" customWidth="1"/>
    <col min="3844" max="3844" width="14.140625" customWidth="1"/>
    <col min="3845" max="3845" width="13.7109375" customWidth="1"/>
    <col min="4097" max="4097" width="13.140625" customWidth="1"/>
    <col min="4098" max="4098" width="24.5703125" customWidth="1"/>
    <col min="4099" max="4099" width="24.140625" customWidth="1"/>
    <col min="4100" max="4100" width="14.140625" customWidth="1"/>
    <col min="4101" max="4101" width="13.7109375" customWidth="1"/>
    <col min="4353" max="4353" width="13.140625" customWidth="1"/>
    <col min="4354" max="4354" width="24.5703125" customWidth="1"/>
    <col min="4355" max="4355" width="24.140625" customWidth="1"/>
    <col min="4356" max="4356" width="14.140625" customWidth="1"/>
    <col min="4357" max="4357" width="13.7109375" customWidth="1"/>
    <col min="4609" max="4609" width="13.140625" customWidth="1"/>
    <col min="4610" max="4610" width="24.5703125" customWidth="1"/>
    <col min="4611" max="4611" width="24.140625" customWidth="1"/>
    <col min="4612" max="4612" width="14.140625" customWidth="1"/>
    <col min="4613" max="4613" width="13.7109375" customWidth="1"/>
    <col min="4865" max="4865" width="13.140625" customWidth="1"/>
    <col min="4866" max="4866" width="24.5703125" customWidth="1"/>
    <col min="4867" max="4867" width="24.140625" customWidth="1"/>
    <col min="4868" max="4868" width="14.140625" customWidth="1"/>
    <col min="4869" max="4869" width="13.7109375" customWidth="1"/>
    <col min="5121" max="5121" width="13.140625" customWidth="1"/>
    <col min="5122" max="5122" width="24.5703125" customWidth="1"/>
    <col min="5123" max="5123" width="24.140625" customWidth="1"/>
    <col min="5124" max="5124" width="14.140625" customWidth="1"/>
    <col min="5125" max="5125" width="13.7109375" customWidth="1"/>
    <col min="5377" max="5377" width="13.140625" customWidth="1"/>
    <col min="5378" max="5378" width="24.5703125" customWidth="1"/>
    <col min="5379" max="5379" width="24.140625" customWidth="1"/>
    <col min="5380" max="5380" width="14.140625" customWidth="1"/>
    <col min="5381" max="5381" width="13.7109375" customWidth="1"/>
    <col min="5633" max="5633" width="13.140625" customWidth="1"/>
    <col min="5634" max="5634" width="24.5703125" customWidth="1"/>
    <col min="5635" max="5635" width="24.140625" customWidth="1"/>
    <col min="5636" max="5636" width="14.140625" customWidth="1"/>
    <col min="5637" max="5637" width="13.7109375" customWidth="1"/>
    <col min="5889" max="5889" width="13.140625" customWidth="1"/>
    <col min="5890" max="5890" width="24.5703125" customWidth="1"/>
    <col min="5891" max="5891" width="24.140625" customWidth="1"/>
    <col min="5892" max="5892" width="14.140625" customWidth="1"/>
    <col min="5893" max="5893" width="13.7109375" customWidth="1"/>
    <col min="6145" max="6145" width="13.140625" customWidth="1"/>
    <col min="6146" max="6146" width="24.5703125" customWidth="1"/>
    <col min="6147" max="6147" width="24.140625" customWidth="1"/>
    <col min="6148" max="6148" width="14.140625" customWidth="1"/>
    <col min="6149" max="6149" width="13.7109375" customWidth="1"/>
    <col min="6401" max="6401" width="13.140625" customWidth="1"/>
    <col min="6402" max="6402" width="24.5703125" customWidth="1"/>
    <col min="6403" max="6403" width="24.140625" customWidth="1"/>
    <col min="6404" max="6404" width="14.140625" customWidth="1"/>
    <col min="6405" max="6405" width="13.7109375" customWidth="1"/>
    <col min="6657" max="6657" width="13.140625" customWidth="1"/>
    <col min="6658" max="6658" width="24.5703125" customWidth="1"/>
    <col min="6659" max="6659" width="24.140625" customWidth="1"/>
    <col min="6660" max="6660" width="14.140625" customWidth="1"/>
    <col min="6661" max="6661" width="13.7109375" customWidth="1"/>
    <col min="6913" max="6913" width="13.140625" customWidth="1"/>
    <col min="6914" max="6914" width="24.5703125" customWidth="1"/>
    <col min="6915" max="6915" width="24.140625" customWidth="1"/>
    <col min="6916" max="6916" width="14.140625" customWidth="1"/>
    <col min="6917" max="6917" width="13.7109375" customWidth="1"/>
    <col min="7169" max="7169" width="13.140625" customWidth="1"/>
    <col min="7170" max="7170" width="24.5703125" customWidth="1"/>
    <col min="7171" max="7171" width="24.140625" customWidth="1"/>
    <col min="7172" max="7172" width="14.140625" customWidth="1"/>
    <col min="7173" max="7173" width="13.7109375" customWidth="1"/>
    <col min="7425" max="7425" width="13.140625" customWidth="1"/>
    <col min="7426" max="7426" width="24.5703125" customWidth="1"/>
    <col min="7427" max="7427" width="24.140625" customWidth="1"/>
    <col min="7428" max="7428" width="14.140625" customWidth="1"/>
    <col min="7429" max="7429" width="13.7109375" customWidth="1"/>
    <col min="7681" max="7681" width="13.140625" customWidth="1"/>
    <col min="7682" max="7682" width="24.5703125" customWidth="1"/>
    <col min="7683" max="7683" width="24.140625" customWidth="1"/>
    <col min="7684" max="7684" width="14.140625" customWidth="1"/>
    <col min="7685" max="7685" width="13.7109375" customWidth="1"/>
    <col min="7937" max="7937" width="13.140625" customWidth="1"/>
    <col min="7938" max="7938" width="24.5703125" customWidth="1"/>
    <col min="7939" max="7939" width="24.140625" customWidth="1"/>
    <col min="7940" max="7940" width="14.140625" customWidth="1"/>
    <col min="7941" max="7941" width="13.7109375" customWidth="1"/>
    <col min="8193" max="8193" width="13.140625" customWidth="1"/>
    <col min="8194" max="8194" width="24.5703125" customWidth="1"/>
    <col min="8195" max="8195" width="24.140625" customWidth="1"/>
    <col min="8196" max="8196" width="14.140625" customWidth="1"/>
    <col min="8197" max="8197" width="13.7109375" customWidth="1"/>
    <col min="8449" max="8449" width="13.140625" customWidth="1"/>
    <col min="8450" max="8450" width="24.5703125" customWidth="1"/>
    <col min="8451" max="8451" width="24.140625" customWidth="1"/>
    <col min="8452" max="8452" width="14.140625" customWidth="1"/>
    <col min="8453" max="8453" width="13.7109375" customWidth="1"/>
    <col min="8705" max="8705" width="13.140625" customWidth="1"/>
    <col min="8706" max="8706" width="24.5703125" customWidth="1"/>
    <col min="8707" max="8707" width="24.140625" customWidth="1"/>
    <col min="8708" max="8708" width="14.140625" customWidth="1"/>
    <col min="8709" max="8709" width="13.7109375" customWidth="1"/>
    <col min="8961" max="8961" width="13.140625" customWidth="1"/>
    <col min="8962" max="8962" width="24.5703125" customWidth="1"/>
    <col min="8963" max="8963" width="24.140625" customWidth="1"/>
    <col min="8964" max="8964" width="14.140625" customWidth="1"/>
    <col min="8965" max="8965" width="13.7109375" customWidth="1"/>
    <col min="9217" max="9217" width="13.140625" customWidth="1"/>
    <col min="9218" max="9218" width="24.5703125" customWidth="1"/>
    <col min="9219" max="9219" width="24.140625" customWidth="1"/>
    <col min="9220" max="9220" width="14.140625" customWidth="1"/>
    <col min="9221" max="9221" width="13.7109375" customWidth="1"/>
    <col min="9473" max="9473" width="13.140625" customWidth="1"/>
    <col min="9474" max="9474" width="24.5703125" customWidth="1"/>
    <col min="9475" max="9475" width="24.140625" customWidth="1"/>
    <col min="9476" max="9476" width="14.140625" customWidth="1"/>
    <col min="9477" max="9477" width="13.7109375" customWidth="1"/>
    <col min="9729" max="9729" width="13.140625" customWidth="1"/>
    <col min="9730" max="9730" width="24.5703125" customWidth="1"/>
    <col min="9731" max="9731" width="24.140625" customWidth="1"/>
    <col min="9732" max="9732" width="14.140625" customWidth="1"/>
    <col min="9733" max="9733" width="13.7109375" customWidth="1"/>
    <col min="9985" max="9985" width="13.140625" customWidth="1"/>
    <col min="9986" max="9986" width="24.5703125" customWidth="1"/>
    <col min="9987" max="9987" width="24.140625" customWidth="1"/>
    <col min="9988" max="9988" width="14.140625" customWidth="1"/>
    <col min="9989" max="9989" width="13.7109375" customWidth="1"/>
    <col min="10241" max="10241" width="13.140625" customWidth="1"/>
    <col min="10242" max="10242" width="24.5703125" customWidth="1"/>
    <col min="10243" max="10243" width="24.140625" customWidth="1"/>
    <col min="10244" max="10244" width="14.140625" customWidth="1"/>
    <col min="10245" max="10245" width="13.7109375" customWidth="1"/>
    <col min="10497" max="10497" width="13.140625" customWidth="1"/>
    <col min="10498" max="10498" width="24.5703125" customWidth="1"/>
    <col min="10499" max="10499" width="24.140625" customWidth="1"/>
    <col min="10500" max="10500" width="14.140625" customWidth="1"/>
    <col min="10501" max="10501" width="13.7109375" customWidth="1"/>
    <col min="10753" max="10753" width="13.140625" customWidth="1"/>
    <col min="10754" max="10754" width="24.5703125" customWidth="1"/>
    <col min="10755" max="10755" width="24.140625" customWidth="1"/>
    <col min="10756" max="10756" width="14.140625" customWidth="1"/>
    <col min="10757" max="10757" width="13.7109375" customWidth="1"/>
    <col min="11009" max="11009" width="13.140625" customWidth="1"/>
    <col min="11010" max="11010" width="24.5703125" customWidth="1"/>
    <col min="11011" max="11011" width="24.140625" customWidth="1"/>
    <col min="11012" max="11012" width="14.140625" customWidth="1"/>
    <col min="11013" max="11013" width="13.7109375" customWidth="1"/>
    <col min="11265" max="11265" width="13.140625" customWidth="1"/>
    <col min="11266" max="11266" width="24.5703125" customWidth="1"/>
    <col min="11267" max="11267" width="24.140625" customWidth="1"/>
    <col min="11268" max="11268" width="14.140625" customWidth="1"/>
    <col min="11269" max="11269" width="13.7109375" customWidth="1"/>
    <col min="11521" max="11521" width="13.140625" customWidth="1"/>
    <col min="11522" max="11522" width="24.5703125" customWidth="1"/>
    <col min="11523" max="11523" width="24.140625" customWidth="1"/>
    <col min="11524" max="11524" width="14.140625" customWidth="1"/>
    <col min="11525" max="11525" width="13.7109375" customWidth="1"/>
    <col min="11777" max="11777" width="13.140625" customWidth="1"/>
    <col min="11778" max="11778" width="24.5703125" customWidth="1"/>
    <col min="11779" max="11779" width="24.140625" customWidth="1"/>
    <col min="11780" max="11780" width="14.140625" customWidth="1"/>
    <col min="11781" max="11781" width="13.7109375" customWidth="1"/>
    <col min="12033" max="12033" width="13.140625" customWidth="1"/>
    <col min="12034" max="12034" width="24.5703125" customWidth="1"/>
    <col min="12035" max="12035" width="24.140625" customWidth="1"/>
    <col min="12036" max="12036" width="14.140625" customWidth="1"/>
    <col min="12037" max="12037" width="13.7109375" customWidth="1"/>
    <col min="12289" max="12289" width="13.140625" customWidth="1"/>
    <col min="12290" max="12290" width="24.5703125" customWidth="1"/>
    <col min="12291" max="12291" width="24.140625" customWidth="1"/>
    <col min="12292" max="12292" width="14.140625" customWidth="1"/>
    <col min="12293" max="12293" width="13.7109375" customWidth="1"/>
    <col min="12545" max="12545" width="13.140625" customWidth="1"/>
    <col min="12546" max="12546" width="24.5703125" customWidth="1"/>
    <col min="12547" max="12547" width="24.140625" customWidth="1"/>
    <col min="12548" max="12548" width="14.140625" customWidth="1"/>
    <col min="12549" max="12549" width="13.7109375" customWidth="1"/>
    <col min="12801" max="12801" width="13.140625" customWidth="1"/>
    <col min="12802" max="12802" width="24.5703125" customWidth="1"/>
    <col min="12803" max="12803" width="24.140625" customWidth="1"/>
    <col min="12804" max="12804" width="14.140625" customWidth="1"/>
    <col min="12805" max="12805" width="13.7109375" customWidth="1"/>
    <col min="13057" max="13057" width="13.140625" customWidth="1"/>
    <col min="13058" max="13058" width="24.5703125" customWidth="1"/>
    <col min="13059" max="13059" width="24.140625" customWidth="1"/>
    <col min="13060" max="13060" width="14.140625" customWidth="1"/>
    <col min="13061" max="13061" width="13.7109375" customWidth="1"/>
    <col min="13313" max="13313" width="13.140625" customWidth="1"/>
    <col min="13314" max="13314" width="24.5703125" customWidth="1"/>
    <col min="13315" max="13315" width="24.140625" customWidth="1"/>
    <col min="13316" max="13316" width="14.140625" customWidth="1"/>
    <col min="13317" max="13317" width="13.7109375" customWidth="1"/>
    <col min="13569" max="13569" width="13.140625" customWidth="1"/>
    <col min="13570" max="13570" width="24.5703125" customWidth="1"/>
    <col min="13571" max="13571" width="24.140625" customWidth="1"/>
    <col min="13572" max="13572" width="14.140625" customWidth="1"/>
    <col min="13573" max="13573" width="13.7109375" customWidth="1"/>
    <col min="13825" max="13825" width="13.140625" customWidth="1"/>
    <col min="13826" max="13826" width="24.5703125" customWidth="1"/>
    <col min="13827" max="13827" width="24.140625" customWidth="1"/>
    <col min="13828" max="13828" width="14.140625" customWidth="1"/>
    <col min="13829" max="13829" width="13.7109375" customWidth="1"/>
    <col min="14081" max="14081" width="13.140625" customWidth="1"/>
    <col min="14082" max="14082" width="24.5703125" customWidth="1"/>
    <col min="14083" max="14083" width="24.140625" customWidth="1"/>
    <col min="14084" max="14084" width="14.140625" customWidth="1"/>
    <col min="14085" max="14085" width="13.7109375" customWidth="1"/>
    <col min="14337" max="14337" width="13.140625" customWidth="1"/>
    <col min="14338" max="14338" width="24.5703125" customWidth="1"/>
    <col min="14339" max="14339" width="24.140625" customWidth="1"/>
    <col min="14340" max="14340" width="14.140625" customWidth="1"/>
    <col min="14341" max="14341" width="13.7109375" customWidth="1"/>
    <col min="14593" max="14593" width="13.140625" customWidth="1"/>
    <col min="14594" max="14594" width="24.5703125" customWidth="1"/>
    <col min="14595" max="14595" width="24.140625" customWidth="1"/>
    <col min="14596" max="14596" width="14.140625" customWidth="1"/>
    <col min="14597" max="14597" width="13.7109375" customWidth="1"/>
    <col min="14849" max="14849" width="13.140625" customWidth="1"/>
    <col min="14850" max="14850" width="24.5703125" customWidth="1"/>
    <col min="14851" max="14851" width="24.140625" customWidth="1"/>
    <col min="14852" max="14852" width="14.140625" customWidth="1"/>
    <col min="14853" max="14853" width="13.7109375" customWidth="1"/>
    <col min="15105" max="15105" width="13.140625" customWidth="1"/>
    <col min="15106" max="15106" width="24.5703125" customWidth="1"/>
    <col min="15107" max="15107" width="24.140625" customWidth="1"/>
    <col min="15108" max="15108" width="14.140625" customWidth="1"/>
    <col min="15109" max="15109" width="13.7109375" customWidth="1"/>
    <col min="15361" max="15361" width="13.140625" customWidth="1"/>
    <col min="15362" max="15362" width="24.5703125" customWidth="1"/>
    <col min="15363" max="15363" width="24.140625" customWidth="1"/>
    <col min="15364" max="15364" width="14.140625" customWidth="1"/>
    <col min="15365" max="15365" width="13.7109375" customWidth="1"/>
    <col min="15617" max="15617" width="13.140625" customWidth="1"/>
    <col min="15618" max="15618" width="24.5703125" customWidth="1"/>
    <col min="15619" max="15619" width="24.140625" customWidth="1"/>
    <col min="15620" max="15620" width="14.140625" customWidth="1"/>
    <col min="15621" max="15621" width="13.7109375" customWidth="1"/>
    <col min="15873" max="15873" width="13.140625" customWidth="1"/>
    <col min="15874" max="15874" width="24.5703125" customWidth="1"/>
    <col min="15875" max="15875" width="24.140625" customWidth="1"/>
    <col min="15876" max="15876" width="14.140625" customWidth="1"/>
    <col min="15877" max="15877" width="13.7109375" customWidth="1"/>
    <col min="16129" max="16129" width="13.140625" customWidth="1"/>
    <col min="16130" max="16130" width="24.5703125" customWidth="1"/>
    <col min="16131" max="16131" width="24.140625" customWidth="1"/>
    <col min="16132" max="16132" width="14.140625" customWidth="1"/>
    <col min="16133" max="16133" width="13.7109375" customWidth="1"/>
  </cols>
  <sheetData>
    <row r="1" spans="1:5" s="71" customFormat="1" ht="31.15" customHeight="1" x14ac:dyDescent="0.25">
      <c r="A1" s="303" t="s">
        <v>1845</v>
      </c>
      <c r="B1" s="303"/>
      <c r="C1" s="303"/>
      <c r="D1" s="115">
        <f>SUM(D7:D34)</f>
        <v>3091000</v>
      </c>
      <c r="E1" s="115">
        <f>SUM(E7:E34)</f>
        <v>3074560.27</v>
      </c>
    </row>
    <row r="2" spans="1:5" s="123" customFormat="1" ht="17.45" customHeight="1" x14ac:dyDescent="0.25">
      <c r="A2" s="311" t="s">
        <v>1846</v>
      </c>
      <c r="B2" s="311"/>
      <c r="C2" s="311"/>
      <c r="D2" s="311"/>
      <c r="E2" s="311"/>
    </row>
    <row r="3" spans="1:5" s="123" customFormat="1" ht="15.75" x14ac:dyDescent="0.25">
      <c r="A3" s="311" t="s">
        <v>1847</v>
      </c>
      <c r="B3" s="311"/>
      <c r="C3" s="311"/>
      <c r="D3" s="311"/>
      <c r="E3" s="311"/>
    </row>
    <row r="4" spans="1:5" s="123" customFormat="1" ht="15.75" x14ac:dyDescent="0.25">
      <c r="A4" s="311" t="s">
        <v>1848</v>
      </c>
      <c r="B4" s="311"/>
      <c r="C4" s="311"/>
      <c r="D4" s="311"/>
      <c r="E4" s="311"/>
    </row>
    <row r="5" spans="1:5" s="123" customFormat="1" ht="16.5" thickBot="1" x14ac:dyDescent="0.3">
      <c r="A5" s="206"/>
      <c r="B5" s="206"/>
      <c r="C5" s="206"/>
      <c r="D5" s="206"/>
      <c r="E5" s="206"/>
    </row>
    <row r="6" spans="1:5" s="20" customFormat="1" ht="26.25" thickBot="1" x14ac:dyDescent="0.3">
      <c r="A6" s="246" t="s">
        <v>164</v>
      </c>
      <c r="B6" s="247" t="s">
        <v>1606</v>
      </c>
      <c r="C6" s="247" t="s">
        <v>39</v>
      </c>
      <c r="D6" s="259" t="s">
        <v>821</v>
      </c>
      <c r="E6" s="249" t="s">
        <v>822</v>
      </c>
    </row>
    <row r="7" spans="1:5" s="4" customFormat="1" ht="38.25" x14ac:dyDescent="0.2">
      <c r="A7" s="260" t="s">
        <v>1849</v>
      </c>
      <c r="B7" s="261" t="s">
        <v>23</v>
      </c>
      <c r="C7" s="261" t="s">
        <v>24</v>
      </c>
      <c r="D7" s="264">
        <v>75000</v>
      </c>
      <c r="E7" s="265">
        <v>75000</v>
      </c>
    </row>
    <row r="8" spans="1:5" s="4" customFormat="1" ht="38.25" x14ac:dyDescent="0.2">
      <c r="A8" s="200" t="s">
        <v>1850</v>
      </c>
      <c r="B8" s="120" t="s">
        <v>1851</v>
      </c>
      <c r="C8" s="120" t="s">
        <v>1852</v>
      </c>
      <c r="D8" s="124">
        <v>241000</v>
      </c>
      <c r="E8" s="209">
        <v>241000</v>
      </c>
    </row>
    <row r="9" spans="1:5" s="4" customFormat="1" ht="38.25" x14ac:dyDescent="0.2">
      <c r="A9" s="200" t="s">
        <v>1853</v>
      </c>
      <c r="B9" s="120" t="s">
        <v>22</v>
      </c>
      <c r="C9" s="120" t="s">
        <v>182</v>
      </c>
      <c r="D9" s="124">
        <v>172000</v>
      </c>
      <c r="E9" s="209">
        <v>172000</v>
      </c>
    </row>
    <row r="10" spans="1:5" s="4" customFormat="1" ht="38.25" x14ac:dyDescent="0.2">
      <c r="A10" s="200" t="s">
        <v>1854</v>
      </c>
      <c r="B10" s="120" t="s">
        <v>20</v>
      </c>
      <c r="C10" s="120" t="s">
        <v>1855</v>
      </c>
      <c r="D10" s="124">
        <v>185000</v>
      </c>
      <c r="E10" s="209">
        <v>185000</v>
      </c>
    </row>
    <row r="11" spans="1:5" s="4" customFormat="1" ht="38.25" x14ac:dyDescent="0.2">
      <c r="A11" s="200" t="s">
        <v>1856</v>
      </c>
      <c r="B11" s="120" t="s">
        <v>623</v>
      </c>
      <c r="C11" s="120" t="s">
        <v>1857</v>
      </c>
      <c r="D11" s="124">
        <v>229000</v>
      </c>
      <c r="E11" s="209">
        <v>229000</v>
      </c>
    </row>
    <row r="12" spans="1:5" s="4" customFormat="1" ht="38.25" x14ac:dyDescent="0.2">
      <c r="A12" s="200" t="s">
        <v>1858</v>
      </c>
      <c r="B12" s="120" t="s">
        <v>25</v>
      </c>
      <c r="C12" s="120" t="s">
        <v>1859</v>
      </c>
      <c r="D12" s="124">
        <v>524000</v>
      </c>
      <c r="E12" s="209">
        <v>524000</v>
      </c>
    </row>
    <row r="13" spans="1:5" s="4" customFormat="1" ht="25.5" x14ac:dyDescent="0.2">
      <c r="A13" s="200" t="s">
        <v>1860</v>
      </c>
      <c r="B13" s="120" t="s">
        <v>28</v>
      </c>
      <c r="C13" s="120" t="s">
        <v>1861</v>
      </c>
      <c r="D13" s="124">
        <v>429000</v>
      </c>
      <c r="E13" s="209">
        <v>429000</v>
      </c>
    </row>
    <row r="14" spans="1:5" s="4" customFormat="1" ht="25.5" x14ac:dyDescent="0.2">
      <c r="A14" s="200" t="s">
        <v>1862</v>
      </c>
      <c r="B14" s="120" t="s">
        <v>27</v>
      </c>
      <c r="C14" s="120" t="s">
        <v>1863</v>
      </c>
      <c r="D14" s="124">
        <v>91000</v>
      </c>
      <c r="E14" s="209">
        <v>91000</v>
      </c>
    </row>
    <row r="15" spans="1:5" s="4" customFormat="1" ht="38.25" x14ac:dyDescent="0.2">
      <c r="A15" s="200" t="s">
        <v>1864</v>
      </c>
      <c r="B15" s="120" t="s">
        <v>26</v>
      </c>
      <c r="C15" s="120" t="s">
        <v>1865</v>
      </c>
      <c r="D15" s="124">
        <v>130000</v>
      </c>
      <c r="E15" s="209">
        <v>130000</v>
      </c>
    </row>
    <row r="16" spans="1:5" s="4" customFormat="1" ht="25.5" x14ac:dyDescent="0.2">
      <c r="A16" s="200" t="s">
        <v>1866</v>
      </c>
      <c r="B16" s="120" t="s">
        <v>21</v>
      </c>
      <c r="C16" s="120" t="s">
        <v>1867</v>
      </c>
      <c r="D16" s="124">
        <v>63000</v>
      </c>
      <c r="E16" s="209">
        <v>63000</v>
      </c>
    </row>
    <row r="17" spans="1:5" s="4" customFormat="1" ht="12.75" x14ac:dyDescent="0.2">
      <c r="A17" s="80" t="s">
        <v>1868</v>
      </c>
      <c r="B17" s="83" t="s">
        <v>33</v>
      </c>
      <c r="C17" s="83" t="s">
        <v>1869</v>
      </c>
      <c r="D17" s="125">
        <v>37000</v>
      </c>
      <c r="E17" s="210">
        <v>37000</v>
      </c>
    </row>
    <row r="18" spans="1:5" s="4" customFormat="1" ht="25.5" x14ac:dyDescent="0.2">
      <c r="A18" s="80" t="s">
        <v>1870</v>
      </c>
      <c r="B18" s="83" t="s">
        <v>167</v>
      </c>
      <c r="C18" s="83" t="s">
        <v>1871</v>
      </c>
      <c r="D18" s="125">
        <v>26000</v>
      </c>
      <c r="E18" s="210">
        <v>26000</v>
      </c>
    </row>
    <row r="19" spans="1:5" s="4" customFormat="1" ht="25.5" x14ac:dyDescent="0.2">
      <c r="A19" s="80" t="s">
        <v>1872</v>
      </c>
      <c r="B19" s="83" t="s">
        <v>28</v>
      </c>
      <c r="C19" s="83" t="s">
        <v>1873</v>
      </c>
      <c r="D19" s="125">
        <v>31000</v>
      </c>
      <c r="E19" s="210">
        <v>31000</v>
      </c>
    </row>
    <row r="20" spans="1:5" s="4" customFormat="1" ht="25.5" x14ac:dyDescent="0.2">
      <c r="A20" s="80" t="s">
        <v>1874</v>
      </c>
      <c r="B20" s="83" t="s">
        <v>30</v>
      </c>
      <c r="C20" s="83" t="s">
        <v>1875</v>
      </c>
      <c r="D20" s="125">
        <v>25000</v>
      </c>
      <c r="E20" s="210">
        <v>25000</v>
      </c>
    </row>
    <row r="21" spans="1:5" s="4" customFormat="1" ht="25.5" x14ac:dyDescent="0.2">
      <c r="A21" s="80" t="s">
        <v>1876</v>
      </c>
      <c r="B21" s="83" t="s">
        <v>36</v>
      </c>
      <c r="C21" s="83" t="s">
        <v>1877</v>
      </c>
      <c r="D21" s="125">
        <v>36000</v>
      </c>
      <c r="E21" s="210">
        <v>36000</v>
      </c>
    </row>
    <row r="22" spans="1:5" s="4" customFormat="1" ht="25.5" x14ac:dyDescent="0.2">
      <c r="A22" s="80" t="s">
        <v>1878</v>
      </c>
      <c r="B22" s="83" t="s">
        <v>746</v>
      </c>
      <c r="C22" s="83" t="s">
        <v>1879</v>
      </c>
      <c r="D22" s="125">
        <v>27000</v>
      </c>
      <c r="E22" s="210">
        <v>27000</v>
      </c>
    </row>
    <row r="23" spans="1:5" s="4" customFormat="1" ht="12.75" x14ac:dyDescent="0.2">
      <c r="A23" s="80" t="s">
        <v>1880</v>
      </c>
      <c r="B23" s="83" t="s">
        <v>1881</v>
      </c>
      <c r="C23" s="83" t="s">
        <v>1882</v>
      </c>
      <c r="D23" s="125">
        <v>35000</v>
      </c>
      <c r="E23" s="210">
        <v>35000</v>
      </c>
    </row>
    <row r="24" spans="1:5" s="4" customFormat="1" ht="25.5" x14ac:dyDescent="0.2">
      <c r="A24" s="80" t="s">
        <v>1883</v>
      </c>
      <c r="B24" s="83" t="s">
        <v>37</v>
      </c>
      <c r="C24" s="83" t="s">
        <v>1884</v>
      </c>
      <c r="D24" s="125">
        <v>30000</v>
      </c>
      <c r="E24" s="210">
        <v>30000</v>
      </c>
    </row>
    <row r="25" spans="1:5" s="4" customFormat="1" ht="25.5" x14ac:dyDescent="0.2">
      <c r="A25" s="80" t="s">
        <v>1885</v>
      </c>
      <c r="B25" s="83" t="s">
        <v>1886</v>
      </c>
      <c r="C25" s="83" t="s">
        <v>41</v>
      </c>
      <c r="D25" s="125">
        <v>36000</v>
      </c>
      <c r="E25" s="210">
        <v>36000</v>
      </c>
    </row>
    <row r="26" spans="1:5" s="4" customFormat="1" ht="25.5" x14ac:dyDescent="0.2">
      <c r="A26" s="80" t="s">
        <v>1887</v>
      </c>
      <c r="B26" s="83" t="s">
        <v>1888</v>
      </c>
      <c r="C26" s="83" t="s">
        <v>1889</v>
      </c>
      <c r="D26" s="125">
        <v>34000</v>
      </c>
      <c r="E26" s="210">
        <v>34000</v>
      </c>
    </row>
    <row r="27" spans="1:5" s="4" customFormat="1" ht="25.5" x14ac:dyDescent="0.2">
      <c r="A27" s="80" t="s">
        <v>1890</v>
      </c>
      <c r="B27" s="83" t="s">
        <v>783</v>
      </c>
      <c r="C27" s="83" t="s">
        <v>1891</v>
      </c>
      <c r="D27" s="125">
        <v>35000</v>
      </c>
      <c r="E27" s="210">
        <v>35000</v>
      </c>
    </row>
    <row r="28" spans="1:5" s="4" customFormat="1" ht="38.25" x14ac:dyDescent="0.2">
      <c r="A28" s="80" t="s">
        <v>1892</v>
      </c>
      <c r="B28" s="83" t="s">
        <v>1893</v>
      </c>
      <c r="C28" s="83" t="s">
        <v>184</v>
      </c>
      <c r="D28" s="125">
        <v>34000</v>
      </c>
      <c r="E28" s="210">
        <v>34000</v>
      </c>
    </row>
    <row r="29" spans="1:5" s="4" customFormat="1" ht="25.5" x14ac:dyDescent="0.2">
      <c r="A29" s="80" t="s">
        <v>1894</v>
      </c>
      <c r="B29" s="83" t="s">
        <v>1895</v>
      </c>
      <c r="C29" s="83" t="s">
        <v>1896</v>
      </c>
      <c r="D29" s="125">
        <v>31000</v>
      </c>
      <c r="E29" s="210">
        <v>31000</v>
      </c>
    </row>
    <row r="30" spans="1:5" s="4" customFormat="1" ht="25.5" x14ac:dyDescent="0.2">
      <c r="A30" s="80" t="s">
        <v>1897</v>
      </c>
      <c r="B30" s="83" t="s">
        <v>625</v>
      </c>
      <c r="C30" s="83" t="s">
        <v>1898</v>
      </c>
      <c r="D30" s="125">
        <v>35000</v>
      </c>
      <c r="E30" s="210">
        <v>35000</v>
      </c>
    </row>
    <row r="31" spans="1:5" s="4" customFormat="1" ht="25.5" x14ac:dyDescent="0.2">
      <c r="A31" s="80" t="s">
        <v>1899</v>
      </c>
      <c r="B31" s="83" t="s">
        <v>44</v>
      </c>
      <c r="C31" s="83" t="s">
        <v>45</v>
      </c>
      <c r="D31" s="125">
        <v>53000</v>
      </c>
      <c r="E31" s="210">
        <v>53000</v>
      </c>
    </row>
    <row r="32" spans="1:5" s="4" customFormat="1" ht="38.25" x14ac:dyDescent="0.2">
      <c r="A32" s="80" t="s">
        <v>1900</v>
      </c>
      <c r="B32" s="83" t="s">
        <v>623</v>
      </c>
      <c r="C32" s="83" t="s">
        <v>1901</v>
      </c>
      <c r="D32" s="125">
        <v>125000</v>
      </c>
      <c r="E32" s="210">
        <f>125000-1991</f>
        <v>123009</v>
      </c>
    </row>
    <row r="33" spans="1:5" s="4" customFormat="1" ht="12.75" x14ac:dyDescent="0.2">
      <c r="A33" s="80" t="s">
        <v>1902</v>
      </c>
      <c r="B33" s="83" t="s">
        <v>25</v>
      </c>
      <c r="C33" s="83" t="s">
        <v>1903</v>
      </c>
      <c r="D33" s="125">
        <v>188000</v>
      </c>
      <c r="E33" s="210">
        <v>188000</v>
      </c>
    </row>
    <row r="34" spans="1:5" s="4" customFormat="1" ht="26.25" thickBot="1" x14ac:dyDescent="0.25">
      <c r="A34" s="211" t="s">
        <v>1904</v>
      </c>
      <c r="B34" s="212" t="s">
        <v>1905</v>
      </c>
      <c r="C34" s="212" t="s">
        <v>1906</v>
      </c>
      <c r="D34" s="213">
        <v>134000</v>
      </c>
      <c r="E34" s="214">
        <f>134000-14448.73</f>
        <v>119551.27</v>
      </c>
    </row>
    <row r="35" spans="1:5" s="4" customFormat="1" ht="12" x14ac:dyDescent="0.2">
      <c r="A35" s="23"/>
      <c r="B35" s="23"/>
      <c r="C35" s="23"/>
      <c r="D35" s="32"/>
      <c r="E35" s="33"/>
    </row>
    <row r="36" spans="1:5" x14ac:dyDescent="0.25">
      <c r="E36" s="35"/>
    </row>
  </sheetData>
  <mergeCells count="4">
    <mergeCell ref="A1:C1"/>
    <mergeCell ref="A2:E2"/>
    <mergeCell ref="A3:E3"/>
    <mergeCell ref="A4:E4"/>
  </mergeCells>
  <printOptions horizontalCentered="1"/>
  <pageMargins left="0.70866141732283472" right="0.51181102362204722" top="0.78740157480314965" bottom="0.78740157480314965" header="0.31496062992125984" footer="0.31496062992125984"/>
  <pageSetup paperSize="9" firstPageNumber="20" orientation="portrait" useFirstPageNumber="1" r:id="rId1"/>
  <headerFooter>
    <oddFooter>&amp;CStránka &amp;P&amp;RTab. č.10 Krajské dotační programy - kap. 48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2F19D-6E5D-43EB-BE81-09D1F77127A8}">
  <dimension ref="A1:E47"/>
  <sheetViews>
    <sheetView workbookViewId="0">
      <selection activeCell="L18" sqref="L18"/>
    </sheetView>
  </sheetViews>
  <sheetFormatPr defaultRowHeight="15" x14ac:dyDescent="0.25"/>
  <cols>
    <col min="1" max="1" width="13.7109375" style="37" customWidth="1"/>
    <col min="2" max="2" width="24.7109375" style="37" customWidth="1"/>
    <col min="3" max="3" width="24.5703125" style="37" customWidth="1"/>
    <col min="4" max="4" width="13.28515625" style="139" customWidth="1"/>
    <col min="5" max="5" width="13.140625" style="139" customWidth="1"/>
    <col min="257" max="257" width="13.7109375" customWidth="1"/>
    <col min="258" max="258" width="24.7109375" customWidth="1"/>
    <col min="259" max="259" width="24.5703125" customWidth="1"/>
    <col min="260" max="260" width="13.28515625" customWidth="1"/>
    <col min="261" max="261" width="13.140625" customWidth="1"/>
    <col min="513" max="513" width="13.7109375" customWidth="1"/>
    <col min="514" max="514" width="24.7109375" customWidth="1"/>
    <col min="515" max="515" width="24.5703125" customWidth="1"/>
    <col min="516" max="516" width="13.28515625" customWidth="1"/>
    <col min="517" max="517" width="13.140625" customWidth="1"/>
    <col min="769" max="769" width="13.7109375" customWidth="1"/>
    <col min="770" max="770" width="24.7109375" customWidth="1"/>
    <col min="771" max="771" width="24.5703125" customWidth="1"/>
    <col min="772" max="772" width="13.28515625" customWidth="1"/>
    <col min="773" max="773" width="13.140625" customWidth="1"/>
    <col min="1025" max="1025" width="13.7109375" customWidth="1"/>
    <col min="1026" max="1026" width="24.7109375" customWidth="1"/>
    <col min="1027" max="1027" width="24.5703125" customWidth="1"/>
    <col min="1028" max="1028" width="13.28515625" customWidth="1"/>
    <col min="1029" max="1029" width="13.140625" customWidth="1"/>
    <col min="1281" max="1281" width="13.7109375" customWidth="1"/>
    <col min="1282" max="1282" width="24.7109375" customWidth="1"/>
    <col min="1283" max="1283" width="24.5703125" customWidth="1"/>
    <col min="1284" max="1284" width="13.28515625" customWidth="1"/>
    <col min="1285" max="1285" width="13.140625" customWidth="1"/>
    <col min="1537" max="1537" width="13.7109375" customWidth="1"/>
    <col min="1538" max="1538" width="24.7109375" customWidth="1"/>
    <col min="1539" max="1539" width="24.5703125" customWidth="1"/>
    <col min="1540" max="1540" width="13.28515625" customWidth="1"/>
    <col min="1541" max="1541" width="13.140625" customWidth="1"/>
    <col min="1793" max="1793" width="13.7109375" customWidth="1"/>
    <col min="1794" max="1794" width="24.7109375" customWidth="1"/>
    <col min="1795" max="1795" width="24.5703125" customWidth="1"/>
    <col min="1796" max="1796" width="13.28515625" customWidth="1"/>
    <col min="1797" max="1797" width="13.140625" customWidth="1"/>
    <col min="2049" max="2049" width="13.7109375" customWidth="1"/>
    <col min="2050" max="2050" width="24.7109375" customWidth="1"/>
    <col min="2051" max="2051" width="24.5703125" customWidth="1"/>
    <col min="2052" max="2052" width="13.28515625" customWidth="1"/>
    <col min="2053" max="2053" width="13.140625" customWidth="1"/>
    <col min="2305" max="2305" width="13.7109375" customWidth="1"/>
    <col min="2306" max="2306" width="24.7109375" customWidth="1"/>
    <col min="2307" max="2307" width="24.5703125" customWidth="1"/>
    <col min="2308" max="2308" width="13.28515625" customWidth="1"/>
    <col min="2309" max="2309" width="13.140625" customWidth="1"/>
    <col min="2561" max="2561" width="13.7109375" customWidth="1"/>
    <col min="2562" max="2562" width="24.7109375" customWidth="1"/>
    <col min="2563" max="2563" width="24.5703125" customWidth="1"/>
    <col min="2564" max="2564" width="13.28515625" customWidth="1"/>
    <col min="2565" max="2565" width="13.140625" customWidth="1"/>
    <col min="2817" max="2817" width="13.7109375" customWidth="1"/>
    <col min="2818" max="2818" width="24.7109375" customWidth="1"/>
    <col min="2819" max="2819" width="24.5703125" customWidth="1"/>
    <col min="2820" max="2820" width="13.28515625" customWidth="1"/>
    <col min="2821" max="2821" width="13.140625" customWidth="1"/>
    <col min="3073" max="3073" width="13.7109375" customWidth="1"/>
    <col min="3074" max="3074" width="24.7109375" customWidth="1"/>
    <col min="3075" max="3075" width="24.5703125" customWidth="1"/>
    <col min="3076" max="3076" width="13.28515625" customWidth="1"/>
    <col min="3077" max="3077" width="13.140625" customWidth="1"/>
    <col min="3329" max="3329" width="13.7109375" customWidth="1"/>
    <col min="3330" max="3330" width="24.7109375" customWidth="1"/>
    <col min="3331" max="3331" width="24.5703125" customWidth="1"/>
    <col min="3332" max="3332" width="13.28515625" customWidth="1"/>
    <col min="3333" max="3333" width="13.140625" customWidth="1"/>
    <col min="3585" max="3585" width="13.7109375" customWidth="1"/>
    <col min="3586" max="3586" width="24.7109375" customWidth="1"/>
    <col min="3587" max="3587" width="24.5703125" customWidth="1"/>
    <col min="3588" max="3588" width="13.28515625" customWidth="1"/>
    <col min="3589" max="3589" width="13.140625" customWidth="1"/>
    <col min="3841" max="3841" width="13.7109375" customWidth="1"/>
    <col min="3842" max="3842" width="24.7109375" customWidth="1"/>
    <col min="3843" max="3843" width="24.5703125" customWidth="1"/>
    <col min="3844" max="3844" width="13.28515625" customWidth="1"/>
    <col min="3845" max="3845" width="13.140625" customWidth="1"/>
    <col min="4097" max="4097" width="13.7109375" customWidth="1"/>
    <col min="4098" max="4098" width="24.7109375" customWidth="1"/>
    <col min="4099" max="4099" width="24.5703125" customWidth="1"/>
    <col min="4100" max="4100" width="13.28515625" customWidth="1"/>
    <col min="4101" max="4101" width="13.140625" customWidth="1"/>
    <col min="4353" max="4353" width="13.7109375" customWidth="1"/>
    <col min="4354" max="4354" width="24.7109375" customWidth="1"/>
    <col min="4355" max="4355" width="24.5703125" customWidth="1"/>
    <col min="4356" max="4356" width="13.28515625" customWidth="1"/>
    <col min="4357" max="4357" width="13.140625" customWidth="1"/>
    <col min="4609" max="4609" width="13.7109375" customWidth="1"/>
    <col min="4610" max="4610" width="24.7109375" customWidth="1"/>
    <col min="4611" max="4611" width="24.5703125" customWidth="1"/>
    <col min="4612" max="4612" width="13.28515625" customWidth="1"/>
    <col min="4613" max="4613" width="13.140625" customWidth="1"/>
    <col min="4865" max="4865" width="13.7109375" customWidth="1"/>
    <col min="4866" max="4866" width="24.7109375" customWidth="1"/>
    <col min="4867" max="4867" width="24.5703125" customWidth="1"/>
    <col min="4868" max="4868" width="13.28515625" customWidth="1"/>
    <col min="4869" max="4869" width="13.140625" customWidth="1"/>
    <col min="5121" max="5121" width="13.7109375" customWidth="1"/>
    <col min="5122" max="5122" width="24.7109375" customWidth="1"/>
    <col min="5123" max="5123" width="24.5703125" customWidth="1"/>
    <col min="5124" max="5124" width="13.28515625" customWidth="1"/>
    <col min="5125" max="5125" width="13.140625" customWidth="1"/>
    <col min="5377" max="5377" width="13.7109375" customWidth="1"/>
    <col min="5378" max="5378" width="24.7109375" customWidth="1"/>
    <col min="5379" max="5379" width="24.5703125" customWidth="1"/>
    <col min="5380" max="5380" width="13.28515625" customWidth="1"/>
    <col min="5381" max="5381" width="13.140625" customWidth="1"/>
    <col min="5633" max="5633" width="13.7109375" customWidth="1"/>
    <col min="5634" max="5634" width="24.7109375" customWidth="1"/>
    <col min="5635" max="5635" width="24.5703125" customWidth="1"/>
    <col min="5636" max="5636" width="13.28515625" customWidth="1"/>
    <col min="5637" max="5637" width="13.140625" customWidth="1"/>
    <col min="5889" max="5889" width="13.7109375" customWidth="1"/>
    <col min="5890" max="5890" width="24.7109375" customWidth="1"/>
    <col min="5891" max="5891" width="24.5703125" customWidth="1"/>
    <col min="5892" max="5892" width="13.28515625" customWidth="1"/>
    <col min="5893" max="5893" width="13.140625" customWidth="1"/>
    <col min="6145" max="6145" width="13.7109375" customWidth="1"/>
    <col min="6146" max="6146" width="24.7109375" customWidth="1"/>
    <col min="6147" max="6147" width="24.5703125" customWidth="1"/>
    <col min="6148" max="6148" width="13.28515625" customWidth="1"/>
    <col min="6149" max="6149" width="13.140625" customWidth="1"/>
    <col min="6401" max="6401" width="13.7109375" customWidth="1"/>
    <col min="6402" max="6402" width="24.7109375" customWidth="1"/>
    <col min="6403" max="6403" width="24.5703125" customWidth="1"/>
    <col min="6404" max="6404" width="13.28515625" customWidth="1"/>
    <col min="6405" max="6405" width="13.140625" customWidth="1"/>
    <col min="6657" max="6657" width="13.7109375" customWidth="1"/>
    <col min="6658" max="6658" width="24.7109375" customWidth="1"/>
    <col min="6659" max="6659" width="24.5703125" customWidth="1"/>
    <col min="6660" max="6660" width="13.28515625" customWidth="1"/>
    <col min="6661" max="6661" width="13.140625" customWidth="1"/>
    <col min="6913" max="6913" width="13.7109375" customWidth="1"/>
    <col min="6914" max="6914" width="24.7109375" customWidth="1"/>
    <col min="6915" max="6915" width="24.5703125" customWidth="1"/>
    <col min="6916" max="6916" width="13.28515625" customWidth="1"/>
    <col min="6917" max="6917" width="13.140625" customWidth="1"/>
    <col min="7169" max="7169" width="13.7109375" customWidth="1"/>
    <col min="7170" max="7170" width="24.7109375" customWidth="1"/>
    <col min="7171" max="7171" width="24.5703125" customWidth="1"/>
    <col min="7172" max="7172" width="13.28515625" customWidth="1"/>
    <col min="7173" max="7173" width="13.140625" customWidth="1"/>
    <col min="7425" max="7425" width="13.7109375" customWidth="1"/>
    <col min="7426" max="7426" width="24.7109375" customWidth="1"/>
    <col min="7427" max="7427" width="24.5703125" customWidth="1"/>
    <col min="7428" max="7428" width="13.28515625" customWidth="1"/>
    <col min="7429" max="7429" width="13.140625" customWidth="1"/>
    <col min="7681" max="7681" width="13.7109375" customWidth="1"/>
    <col min="7682" max="7682" width="24.7109375" customWidth="1"/>
    <col min="7683" max="7683" width="24.5703125" customWidth="1"/>
    <col min="7684" max="7684" width="13.28515625" customWidth="1"/>
    <col min="7685" max="7685" width="13.140625" customWidth="1"/>
    <col min="7937" max="7937" width="13.7109375" customWidth="1"/>
    <col min="7938" max="7938" width="24.7109375" customWidth="1"/>
    <col min="7939" max="7939" width="24.5703125" customWidth="1"/>
    <col min="7940" max="7940" width="13.28515625" customWidth="1"/>
    <col min="7941" max="7941" width="13.140625" customWidth="1"/>
    <col min="8193" max="8193" width="13.7109375" customWidth="1"/>
    <col min="8194" max="8194" width="24.7109375" customWidth="1"/>
    <col min="8195" max="8195" width="24.5703125" customWidth="1"/>
    <col min="8196" max="8196" width="13.28515625" customWidth="1"/>
    <col min="8197" max="8197" width="13.140625" customWidth="1"/>
    <col min="8449" max="8449" width="13.7109375" customWidth="1"/>
    <col min="8450" max="8450" width="24.7109375" customWidth="1"/>
    <col min="8451" max="8451" width="24.5703125" customWidth="1"/>
    <col min="8452" max="8452" width="13.28515625" customWidth="1"/>
    <col min="8453" max="8453" width="13.140625" customWidth="1"/>
    <col min="8705" max="8705" width="13.7109375" customWidth="1"/>
    <col min="8706" max="8706" width="24.7109375" customWidth="1"/>
    <col min="8707" max="8707" width="24.5703125" customWidth="1"/>
    <col min="8708" max="8708" width="13.28515625" customWidth="1"/>
    <col min="8709" max="8709" width="13.140625" customWidth="1"/>
    <col min="8961" max="8961" width="13.7109375" customWidth="1"/>
    <col min="8962" max="8962" width="24.7109375" customWidth="1"/>
    <col min="8963" max="8963" width="24.5703125" customWidth="1"/>
    <col min="8964" max="8964" width="13.28515625" customWidth="1"/>
    <col min="8965" max="8965" width="13.140625" customWidth="1"/>
    <col min="9217" max="9217" width="13.7109375" customWidth="1"/>
    <col min="9218" max="9218" width="24.7109375" customWidth="1"/>
    <col min="9219" max="9219" width="24.5703125" customWidth="1"/>
    <col min="9220" max="9220" width="13.28515625" customWidth="1"/>
    <col min="9221" max="9221" width="13.140625" customWidth="1"/>
    <col min="9473" max="9473" width="13.7109375" customWidth="1"/>
    <col min="9474" max="9474" width="24.7109375" customWidth="1"/>
    <col min="9475" max="9475" width="24.5703125" customWidth="1"/>
    <col min="9476" max="9476" width="13.28515625" customWidth="1"/>
    <col min="9477" max="9477" width="13.140625" customWidth="1"/>
    <col min="9729" max="9729" width="13.7109375" customWidth="1"/>
    <col min="9730" max="9730" width="24.7109375" customWidth="1"/>
    <col min="9731" max="9731" width="24.5703125" customWidth="1"/>
    <col min="9732" max="9732" width="13.28515625" customWidth="1"/>
    <col min="9733" max="9733" width="13.140625" customWidth="1"/>
    <col min="9985" max="9985" width="13.7109375" customWidth="1"/>
    <col min="9986" max="9986" width="24.7109375" customWidth="1"/>
    <col min="9987" max="9987" width="24.5703125" customWidth="1"/>
    <col min="9988" max="9988" width="13.28515625" customWidth="1"/>
    <col min="9989" max="9989" width="13.140625" customWidth="1"/>
    <col min="10241" max="10241" width="13.7109375" customWidth="1"/>
    <col min="10242" max="10242" width="24.7109375" customWidth="1"/>
    <col min="10243" max="10243" width="24.5703125" customWidth="1"/>
    <col min="10244" max="10244" width="13.28515625" customWidth="1"/>
    <col min="10245" max="10245" width="13.140625" customWidth="1"/>
    <col min="10497" max="10497" width="13.7109375" customWidth="1"/>
    <col min="10498" max="10498" width="24.7109375" customWidth="1"/>
    <col min="10499" max="10499" width="24.5703125" customWidth="1"/>
    <col min="10500" max="10500" width="13.28515625" customWidth="1"/>
    <col min="10501" max="10501" width="13.140625" customWidth="1"/>
    <col min="10753" max="10753" width="13.7109375" customWidth="1"/>
    <col min="10754" max="10754" width="24.7109375" customWidth="1"/>
    <col min="10755" max="10755" width="24.5703125" customWidth="1"/>
    <col min="10756" max="10756" width="13.28515625" customWidth="1"/>
    <col min="10757" max="10757" width="13.140625" customWidth="1"/>
    <col min="11009" max="11009" width="13.7109375" customWidth="1"/>
    <col min="11010" max="11010" width="24.7109375" customWidth="1"/>
    <col min="11011" max="11011" width="24.5703125" customWidth="1"/>
    <col min="11012" max="11012" width="13.28515625" customWidth="1"/>
    <col min="11013" max="11013" width="13.140625" customWidth="1"/>
    <col min="11265" max="11265" width="13.7109375" customWidth="1"/>
    <col min="11266" max="11266" width="24.7109375" customWidth="1"/>
    <col min="11267" max="11267" width="24.5703125" customWidth="1"/>
    <col min="11268" max="11268" width="13.28515625" customWidth="1"/>
    <col min="11269" max="11269" width="13.140625" customWidth="1"/>
    <col min="11521" max="11521" width="13.7109375" customWidth="1"/>
    <col min="11522" max="11522" width="24.7109375" customWidth="1"/>
    <col min="11523" max="11523" width="24.5703125" customWidth="1"/>
    <col min="11524" max="11524" width="13.28515625" customWidth="1"/>
    <col min="11525" max="11525" width="13.140625" customWidth="1"/>
    <col min="11777" max="11777" width="13.7109375" customWidth="1"/>
    <col min="11778" max="11778" width="24.7109375" customWidth="1"/>
    <col min="11779" max="11779" width="24.5703125" customWidth="1"/>
    <col min="11780" max="11780" width="13.28515625" customWidth="1"/>
    <col min="11781" max="11781" width="13.140625" customWidth="1"/>
    <col min="12033" max="12033" width="13.7109375" customWidth="1"/>
    <col min="12034" max="12034" width="24.7109375" customWidth="1"/>
    <col min="12035" max="12035" width="24.5703125" customWidth="1"/>
    <col min="12036" max="12036" width="13.28515625" customWidth="1"/>
    <col min="12037" max="12037" width="13.140625" customWidth="1"/>
    <col min="12289" max="12289" width="13.7109375" customWidth="1"/>
    <col min="12290" max="12290" width="24.7109375" customWidth="1"/>
    <col min="12291" max="12291" width="24.5703125" customWidth="1"/>
    <col min="12292" max="12292" width="13.28515625" customWidth="1"/>
    <col min="12293" max="12293" width="13.140625" customWidth="1"/>
    <col min="12545" max="12545" width="13.7109375" customWidth="1"/>
    <col min="12546" max="12546" width="24.7109375" customWidth="1"/>
    <col min="12547" max="12547" width="24.5703125" customWidth="1"/>
    <col min="12548" max="12548" width="13.28515625" customWidth="1"/>
    <col min="12549" max="12549" width="13.140625" customWidth="1"/>
    <col min="12801" max="12801" width="13.7109375" customWidth="1"/>
    <col min="12802" max="12802" width="24.7109375" customWidth="1"/>
    <col min="12803" max="12803" width="24.5703125" customWidth="1"/>
    <col min="12804" max="12804" width="13.28515625" customWidth="1"/>
    <col min="12805" max="12805" width="13.140625" customWidth="1"/>
    <col min="13057" max="13057" width="13.7109375" customWidth="1"/>
    <col min="13058" max="13058" width="24.7109375" customWidth="1"/>
    <col min="13059" max="13059" width="24.5703125" customWidth="1"/>
    <col min="13060" max="13060" width="13.28515625" customWidth="1"/>
    <col min="13061" max="13061" width="13.140625" customWidth="1"/>
    <col min="13313" max="13313" width="13.7109375" customWidth="1"/>
    <col min="13314" max="13314" width="24.7109375" customWidth="1"/>
    <col min="13315" max="13315" width="24.5703125" customWidth="1"/>
    <col min="13316" max="13316" width="13.28515625" customWidth="1"/>
    <col min="13317" max="13317" width="13.140625" customWidth="1"/>
    <col min="13569" max="13569" width="13.7109375" customWidth="1"/>
    <col min="13570" max="13570" width="24.7109375" customWidth="1"/>
    <col min="13571" max="13571" width="24.5703125" customWidth="1"/>
    <col min="13572" max="13572" width="13.28515625" customWidth="1"/>
    <col min="13573" max="13573" width="13.140625" customWidth="1"/>
    <col min="13825" max="13825" width="13.7109375" customWidth="1"/>
    <col min="13826" max="13826" width="24.7109375" customWidth="1"/>
    <col min="13827" max="13827" width="24.5703125" customWidth="1"/>
    <col min="13828" max="13828" width="13.28515625" customWidth="1"/>
    <col min="13829" max="13829" width="13.140625" customWidth="1"/>
    <col min="14081" max="14081" width="13.7109375" customWidth="1"/>
    <col min="14082" max="14082" width="24.7109375" customWidth="1"/>
    <col min="14083" max="14083" width="24.5703125" customWidth="1"/>
    <col min="14084" max="14084" width="13.28515625" customWidth="1"/>
    <col min="14085" max="14085" width="13.140625" customWidth="1"/>
    <col min="14337" max="14337" width="13.7109375" customWidth="1"/>
    <col min="14338" max="14338" width="24.7109375" customWidth="1"/>
    <col min="14339" max="14339" width="24.5703125" customWidth="1"/>
    <col min="14340" max="14340" width="13.28515625" customWidth="1"/>
    <col min="14341" max="14341" width="13.140625" customWidth="1"/>
    <col min="14593" max="14593" width="13.7109375" customWidth="1"/>
    <col min="14594" max="14594" width="24.7109375" customWidth="1"/>
    <col min="14595" max="14595" width="24.5703125" customWidth="1"/>
    <col min="14596" max="14596" width="13.28515625" customWidth="1"/>
    <col min="14597" max="14597" width="13.140625" customWidth="1"/>
    <col min="14849" max="14849" width="13.7109375" customWidth="1"/>
    <col min="14850" max="14850" width="24.7109375" customWidth="1"/>
    <col min="14851" max="14851" width="24.5703125" customWidth="1"/>
    <col min="14852" max="14852" width="13.28515625" customWidth="1"/>
    <col min="14853" max="14853" width="13.140625" customWidth="1"/>
    <col min="15105" max="15105" width="13.7109375" customWidth="1"/>
    <col min="15106" max="15106" width="24.7109375" customWidth="1"/>
    <col min="15107" max="15107" width="24.5703125" customWidth="1"/>
    <col min="15108" max="15108" width="13.28515625" customWidth="1"/>
    <col min="15109" max="15109" width="13.140625" customWidth="1"/>
    <col min="15361" max="15361" width="13.7109375" customWidth="1"/>
    <col min="15362" max="15362" width="24.7109375" customWidth="1"/>
    <col min="15363" max="15363" width="24.5703125" customWidth="1"/>
    <col min="15364" max="15364" width="13.28515625" customWidth="1"/>
    <col min="15365" max="15365" width="13.140625" customWidth="1"/>
    <col min="15617" max="15617" width="13.7109375" customWidth="1"/>
    <col min="15618" max="15618" width="24.7109375" customWidth="1"/>
    <col min="15619" max="15619" width="24.5703125" customWidth="1"/>
    <col min="15620" max="15620" width="13.28515625" customWidth="1"/>
    <col min="15621" max="15621" width="13.140625" customWidth="1"/>
    <col min="15873" max="15873" width="13.7109375" customWidth="1"/>
    <col min="15874" max="15874" width="24.7109375" customWidth="1"/>
    <col min="15875" max="15875" width="24.5703125" customWidth="1"/>
    <col min="15876" max="15876" width="13.28515625" customWidth="1"/>
    <col min="15877" max="15877" width="13.140625" customWidth="1"/>
    <col min="16129" max="16129" width="13.7109375" customWidth="1"/>
    <col min="16130" max="16130" width="24.7109375" customWidth="1"/>
    <col min="16131" max="16131" width="24.5703125" customWidth="1"/>
    <col min="16132" max="16132" width="13.28515625" customWidth="1"/>
    <col min="16133" max="16133" width="13.140625" customWidth="1"/>
  </cols>
  <sheetData>
    <row r="1" spans="1:5" s="71" customFormat="1" ht="33" customHeight="1" thickBot="1" x14ac:dyDescent="0.3">
      <c r="A1" s="314" t="s">
        <v>1987</v>
      </c>
      <c r="B1" s="315"/>
      <c r="C1" s="315"/>
      <c r="D1" s="133">
        <f>SUM(D7:D47)</f>
        <v>1790000</v>
      </c>
      <c r="E1" s="133">
        <f>SUM(E7:E47)</f>
        <v>1750000</v>
      </c>
    </row>
    <row r="2" spans="1:5" s="123" customFormat="1" ht="15.75" x14ac:dyDescent="0.25">
      <c r="A2" s="313" t="s">
        <v>1988</v>
      </c>
      <c r="B2" s="313"/>
      <c r="C2" s="313"/>
      <c r="D2" s="313"/>
      <c r="E2" s="313"/>
    </row>
    <row r="3" spans="1:5" s="123" customFormat="1" ht="15.75" x14ac:dyDescent="0.25">
      <c r="A3" s="313" t="s">
        <v>1989</v>
      </c>
      <c r="B3" s="313"/>
      <c r="C3" s="313"/>
      <c r="D3" s="313"/>
      <c r="E3" s="313"/>
    </row>
    <row r="4" spans="1:5" s="123" customFormat="1" ht="15.75" x14ac:dyDescent="0.25">
      <c r="A4" s="311" t="s">
        <v>1990</v>
      </c>
      <c r="B4" s="311"/>
      <c r="C4" s="311"/>
      <c r="D4" s="311"/>
      <c r="E4" s="311"/>
    </row>
    <row r="5" spans="1:5" s="4" customFormat="1" ht="12.75" thickBot="1" x14ac:dyDescent="0.25">
      <c r="A5" s="134"/>
      <c r="B5" s="135"/>
      <c r="C5" s="135"/>
      <c r="D5" s="136"/>
      <c r="E5" s="136"/>
    </row>
    <row r="6" spans="1:5" s="37" customFormat="1" ht="26.25" thickBot="1" x14ac:dyDescent="0.3">
      <c r="A6" s="246" t="s">
        <v>164</v>
      </c>
      <c r="B6" s="247" t="s">
        <v>820</v>
      </c>
      <c r="C6" s="247" t="s">
        <v>39</v>
      </c>
      <c r="D6" s="259" t="s">
        <v>821</v>
      </c>
      <c r="E6" s="249" t="s">
        <v>822</v>
      </c>
    </row>
    <row r="7" spans="1:5" s="4" customFormat="1" ht="25.5" x14ac:dyDescent="0.2">
      <c r="A7" s="260" t="s">
        <v>1991</v>
      </c>
      <c r="B7" s="261" t="s">
        <v>55</v>
      </c>
      <c r="C7" s="261" t="s">
        <v>1992</v>
      </c>
      <c r="D7" s="262">
        <v>30000</v>
      </c>
      <c r="E7" s="263">
        <v>30000</v>
      </c>
    </row>
    <row r="8" spans="1:5" s="4" customFormat="1" ht="25.5" x14ac:dyDescent="0.2">
      <c r="A8" s="200" t="s">
        <v>1993</v>
      </c>
      <c r="B8" s="120" t="s">
        <v>1994</v>
      </c>
      <c r="C8" s="120" t="s">
        <v>1995</v>
      </c>
      <c r="D8" s="121">
        <v>35000</v>
      </c>
      <c r="E8" s="215">
        <v>35000</v>
      </c>
    </row>
    <row r="9" spans="1:5" s="4" customFormat="1" ht="25.5" x14ac:dyDescent="0.2">
      <c r="A9" s="200" t="s">
        <v>1996</v>
      </c>
      <c r="B9" s="120" t="s">
        <v>1997</v>
      </c>
      <c r="C9" s="120" t="s">
        <v>1998</v>
      </c>
      <c r="D9" s="121">
        <v>30000</v>
      </c>
      <c r="E9" s="215">
        <v>30000</v>
      </c>
    </row>
    <row r="10" spans="1:5" s="4" customFormat="1" ht="25.5" x14ac:dyDescent="0.2">
      <c r="A10" s="200" t="s">
        <v>1999</v>
      </c>
      <c r="B10" s="120" t="s">
        <v>2000</v>
      </c>
      <c r="C10" s="120" t="s">
        <v>2001</v>
      </c>
      <c r="D10" s="121">
        <v>37000</v>
      </c>
      <c r="E10" s="215">
        <v>37000</v>
      </c>
    </row>
    <row r="11" spans="1:5" s="4" customFormat="1" ht="25.5" x14ac:dyDescent="0.2">
      <c r="A11" s="200" t="s">
        <v>2002</v>
      </c>
      <c r="B11" s="120" t="s">
        <v>2003</v>
      </c>
      <c r="C11" s="120" t="s">
        <v>2004</v>
      </c>
      <c r="D11" s="121">
        <v>45000</v>
      </c>
      <c r="E11" s="215">
        <v>45000</v>
      </c>
    </row>
    <row r="12" spans="1:5" s="4" customFormat="1" ht="25.5" x14ac:dyDescent="0.2">
      <c r="A12" s="200" t="s">
        <v>2005</v>
      </c>
      <c r="B12" s="120" t="s">
        <v>626</v>
      </c>
      <c r="C12" s="120" t="s">
        <v>2006</v>
      </c>
      <c r="D12" s="121">
        <v>49000</v>
      </c>
      <c r="E12" s="215">
        <v>49000</v>
      </c>
    </row>
    <row r="13" spans="1:5" s="4" customFormat="1" ht="12.75" x14ac:dyDescent="0.2">
      <c r="A13" s="200" t="s">
        <v>2007</v>
      </c>
      <c r="B13" s="120" t="s">
        <v>2008</v>
      </c>
      <c r="C13" s="120" t="s">
        <v>2009</v>
      </c>
      <c r="D13" s="121">
        <v>30000</v>
      </c>
      <c r="E13" s="215">
        <v>30000</v>
      </c>
    </row>
    <row r="14" spans="1:5" s="4" customFormat="1" ht="25.5" x14ac:dyDescent="0.2">
      <c r="A14" s="200" t="s">
        <v>2010</v>
      </c>
      <c r="B14" s="120" t="s">
        <v>630</v>
      </c>
      <c r="C14" s="120" t="s">
        <v>2011</v>
      </c>
      <c r="D14" s="121">
        <v>30000</v>
      </c>
      <c r="E14" s="215">
        <v>30000</v>
      </c>
    </row>
    <row r="15" spans="1:5" s="4" customFormat="1" ht="25.5" x14ac:dyDescent="0.2">
      <c r="A15" s="200" t="s">
        <v>2012</v>
      </c>
      <c r="B15" s="120" t="s">
        <v>2013</v>
      </c>
      <c r="C15" s="120" t="s">
        <v>2014</v>
      </c>
      <c r="D15" s="121">
        <v>30000</v>
      </c>
      <c r="E15" s="215">
        <v>30000</v>
      </c>
    </row>
    <row r="16" spans="1:5" s="4" customFormat="1" ht="12.75" x14ac:dyDescent="0.2">
      <c r="A16" s="200" t="s">
        <v>2015</v>
      </c>
      <c r="B16" s="120" t="s">
        <v>631</v>
      </c>
      <c r="C16" s="120" t="s">
        <v>2016</v>
      </c>
      <c r="D16" s="121">
        <v>49000</v>
      </c>
      <c r="E16" s="215">
        <v>49000</v>
      </c>
    </row>
    <row r="17" spans="1:5" s="4" customFormat="1" ht="38.25" x14ac:dyDescent="0.2">
      <c r="A17" s="200" t="s">
        <v>2017</v>
      </c>
      <c r="B17" s="120" t="s">
        <v>2018</v>
      </c>
      <c r="C17" s="120" t="s">
        <v>2019</v>
      </c>
      <c r="D17" s="121">
        <v>103000</v>
      </c>
      <c r="E17" s="215">
        <v>103000</v>
      </c>
    </row>
    <row r="18" spans="1:5" s="4" customFormat="1" ht="25.5" x14ac:dyDescent="0.2">
      <c r="A18" s="200" t="s">
        <v>2020</v>
      </c>
      <c r="B18" s="120" t="s">
        <v>628</v>
      </c>
      <c r="C18" s="120" t="s">
        <v>2021</v>
      </c>
      <c r="D18" s="121">
        <v>30000</v>
      </c>
      <c r="E18" s="215">
        <v>30000</v>
      </c>
    </row>
    <row r="19" spans="1:5" s="4" customFormat="1" ht="38.25" x14ac:dyDescent="0.2">
      <c r="A19" s="200" t="s">
        <v>2022</v>
      </c>
      <c r="B19" s="120" t="s">
        <v>1823</v>
      </c>
      <c r="C19" s="120" t="s">
        <v>2023</v>
      </c>
      <c r="D19" s="121">
        <v>66000</v>
      </c>
      <c r="E19" s="215">
        <v>66000</v>
      </c>
    </row>
    <row r="20" spans="1:5" s="4" customFormat="1" ht="38.25" x14ac:dyDescent="0.2">
      <c r="A20" s="200" t="s">
        <v>2024</v>
      </c>
      <c r="B20" s="120" t="s">
        <v>635</v>
      </c>
      <c r="C20" s="120" t="s">
        <v>2025</v>
      </c>
      <c r="D20" s="121">
        <v>41000</v>
      </c>
      <c r="E20" s="215">
        <v>41000</v>
      </c>
    </row>
    <row r="21" spans="1:5" s="4" customFormat="1" ht="38.25" x14ac:dyDescent="0.2">
      <c r="A21" s="200" t="s">
        <v>2026</v>
      </c>
      <c r="B21" s="120" t="s">
        <v>632</v>
      </c>
      <c r="C21" s="120" t="s">
        <v>64</v>
      </c>
      <c r="D21" s="121">
        <v>62000</v>
      </c>
      <c r="E21" s="215">
        <v>62000</v>
      </c>
    </row>
    <row r="22" spans="1:5" s="4" customFormat="1" ht="25.5" x14ac:dyDescent="0.2">
      <c r="A22" s="200" t="s">
        <v>2027</v>
      </c>
      <c r="B22" s="120" t="s">
        <v>2028</v>
      </c>
      <c r="C22" s="120" t="s">
        <v>2029</v>
      </c>
      <c r="D22" s="121">
        <v>59000</v>
      </c>
      <c r="E22" s="215">
        <v>59000</v>
      </c>
    </row>
    <row r="23" spans="1:5" s="4" customFormat="1" ht="25.5" x14ac:dyDescent="0.2">
      <c r="A23" s="200" t="s">
        <v>2030</v>
      </c>
      <c r="B23" s="120" t="s">
        <v>2031</v>
      </c>
      <c r="C23" s="120" t="s">
        <v>2032</v>
      </c>
      <c r="D23" s="121">
        <v>45000</v>
      </c>
      <c r="E23" s="215">
        <v>45000</v>
      </c>
    </row>
    <row r="24" spans="1:5" s="4" customFormat="1" ht="38.25" x14ac:dyDescent="0.2">
      <c r="A24" s="200" t="s">
        <v>2033</v>
      </c>
      <c r="B24" s="120" t="s">
        <v>189</v>
      </c>
      <c r="C24" s="120" t="s">
        <v>2034</v>
      </c>
      <c r="D24" s="121">
        <v>61000</v>
      </c>
      <c r="E24" s="215">
        <v>61000</v>
      </c>
    </row>
    <row r="25" spans="1:5" s="4" customFormat="1" ht="25.5" x14ac:dyDescent="0.2">
      <c r="A25" s="200" t="s">
        <v>2035</v>
      </c>
      <c r="B25" s="120" t="s">
        <v>2036</v>
      </c>
      <c r="C25" s="120" t="s">
        <v>2037</v>
      </c>
      <c r="D25" s="121">
        <v>84000</v>
      </c>
      <c r="E25" s="215">
        <v>84000</v>
      </c>
    </row>
    <row r="26" spans="1:5" s="4" customFormat="1" ht="38.25" x14ac:dyDescent="0.2">
      <c r="A26" s="200" t="s">
        <v>2038</v>
      </c>
      <c r="B26" s="120" t="s">
        <v>172</v>
      </c>
      <c r="C26" s="120" t="s">
        <v>2039</v>
      </c>
      <c r="D26" s="121">
        <v>30000</v>
      </c>
      <c r="E26" s="215">
        <v>30000</v>
      </c>
    </row>
    <row r="27" spans="1:5" s="4" customFormat="1" ht="12.75" x14ac:dyDescent="0.2">
      <c r="A27" s="200" t="s">
        <v>2040</v>
      </c>
      <c r="B27" s="120" t="s">
        <v>2041</v>
      </c>
      <c r="C27" s="120" t="s">
        <v>2042</v>
      </c>
      <c r="D27" s="121">
        <v>30000</v>
      </c>
      <c r="E27" s="215">
        <v>30000</v>
      </c>
    </row>
    <row r="28" spans="1:5" s="4" customFormat="1" ht="38.25" x14ac:dyDescent="0.2">
      <c r="A28" s="200" t="s">
        <v>2043</v>
      </c>
      <c r="B28" s="120" t="s">
        <v>2044</v>
      </c>
      <c r="C28" s="120" t="s">
        <v>2045</v>
      </c>
      <c r="D28" s="121">
        <v>45000</v>
      </c>
      <c r="E28" s="215">
        <v>45000</v>
      </c>
    </row>
    <row r="29" spans="1:5" s="4" customFormat="1" ht="12.75" x14ac:dyDescent="0.2">
      <c r="A29" s="200" t="s">
        <v>2046</v>
      </c>
      <c r="B29" s="120" t="s">
        <v>636</v>
      </c>
      <c r="C29" s="120" t="s">
        <v>2047</v>
      </c>
      <c r="D29" s="121">
        <v>94000</v>
      </c>
      <c r="E29" s="215">
        <v>94000</v>
      </c>
    </row>
    <row r="30" spans="1:5" s="4" customFormat="1" ht="25.5" x14ac:dyDescent="0.2">
      <c r="A30" s="200" t="s">
        <v>2048</v>
      </c>
      <c r="B30" s="120" t="s">
        <v>190</v>
      </c>
      <c r="C30" s="120" t="s">
        <v>2049</v>
      </c>
      <c r="D30" s="121">
        <v>42000</v>
      </c>
      <c r="E30" s="215">
        <v>42000</v>
      </c>
    </row>
    <row r="31" spans="1:5" s="4" customFormat="1" ht="38.25" x14ac:dyDescent="0.2">
      <c r="A31" s="200" t="s">
        <v>2050</v>
      </c>
      <c r="B31" s="120" t="s">
        <v>2051</v>
      </c>
      <c r="C31" s="120" t="s">
        <v>2052</v>
      </c>
      <c r="D31" s="121">
        <v>65000</v>
      </c>
      <c r="E31" s="215">
        <v>65000</v>
      </c>
    </row>
    <row r="32" spans="1:5" s="4" customFormat="1" ht="12.75" x14ac:dyDescent="0.2">
      <c r="A32" s="200" t="s">
        <v>2053</v>
      </c>
      <c r="B32" s="120" t="s">
        <v>637</v>
      </c>
      <c r="C32" s="120" t="s">
        <v>2054</v>
      </c>
      <c r="D32" s="121">
        <v>51000</v>
      </c>
      <c r="E32" s="215">
        <v>51000</v>
      </c>
    </row>
    <row r="33" spans="1:5" s="4" customFormat="1" ht="25.5" x14ac:dyDescent="0.2">
      <c r="A33" s="200" t="s">
        <v>2055</v>
      </c>
      <c r="B33" s="120" t="s">
        <v>634</v>
      </c>
      <c r="C33" s="120" t="s">
        <v>2056</v>
      </c>
      <c r="D33" s="121">
        <v>30000</v>
      </c>
      <c r="E33" s="215">
        <v>30000</v>
      </c>
    </row>
    <row r="34" spans="1:5" s="4" customFormat="1" ht="38.25" x14ac:dyDescent="0.2">
      <c r="A34" s="200" t="s">
        <v>2057</v>
      </c>
      <c r="B34" s="120" t="s">
        <v>2058</v>
      </c>
      <c r="C34" s="120" t="s">
        <v>2059</v>
      </c>
      <c r="D34" s="121">
        <v>30000</v>
      </c>
      <c r="E34" s="215">
        <v>30000</v>
      </c>
    </row>
    <row r="35" spans="1:5" s="4" customFormat="1" ht="38.25" x14ac:dyDescent="0.2">
      <c r="A35" s="200" t="s">
        <v>2060</v>
      </c>
      <c r="B35" s="120" t="s">
        <v>633</v>
      </c>
      <c r="C35" s="120" t="s">
        <v>2061</v>
      </c>
      <c r="D35" s="137">
        <v>32000</v>
      </c>
      <c r="E35" s="215">
        <v>32000</v>
      </c>
    </row>
    <row r="36" spans="1:5" s="4" customFormat="1" ht="25.5" x14ac:dyDescent="0.2">
      <c r="A36" s="200" t="s">
        <v>2062</v>
      </c>
      <c r="B36" s="120" t="s">
        <v>187</v>
      </c>
      <c r="C36" s="120" t="s">
        <v>2063</v>
      </c>
      <c r="D36" s="137">
        <v>45000</v>
      </c>
      <c r="E36" s="215">
        <v>45000</v>
      </c>
    </row>
    <row r="37" spans="1:5" s="4" customFormat="1" ht="25.5" x14ac:dyDescent="0.2">
      <c r="A37" s="200" t="s">
        <v>2064</v>
      </c>
      <c r="B37" s="120" t="s">
        <v>190</v>
      </c>
      <c r="C37" s="120" t="s">
        <v>2065</v>
      </c>
      <c r="D37" s="137">
        <v>37000</v>
      </c>
      <c r="E37" s="215">
        <v>37000</v>
      </c>
    </row>
    <row r="38" spans="1:5" s="4" customFormat="1" ht="25.5" x14ac:dyDescent="0.2">
      <c r="A38" s="200" t="s">
        <v>2066</v>
      </c>
      <c r="B38" s="120" t="s">
        <v>628</v>
      </c>
      <c r="C38" s="120" t="s">
        <v>2067</v>
      </c>
      <c r="D38" s="137">
        <v>36000</v>
      </c>
      <c r="E38" s="215">
        <v>36000</v>
      </c>
    </row>
    <row r="39" spans="1:5" s="4" customFormat="1" ht="25.5" x14ac:dyDescent="0.2">
      <c r="A39" s="80" t="s">
        <v>2068</v>
      </c>
      <c r="B39" s="83" t="s">
        <v>2069</v>
      </c>
      <c r="C39" s="83" t="s">
        <v>2070</v>
      </c>
      <c r="D39" s="138">
        <v>26000</v>
      </c>
      <c r="E39" s="216">
        <v>26000</v>
      </c>
    </row>
    <row r="40" spans="1:5" s="4" customFormat="1" ht="25.5" x14ac:dyDescent="0.2">
      <c r="A40" s="80" t="s">
        <v>2071</v>
      </c>
      <c r="B40" s="83" t="s">
        <v>186</v>
      </c>
      <c r="C40" s="83" t="s">
        <v>2072</v>
      </c>
      <c r="D40" s="138">
        <v>32000</v>
      </c>
      <c r="E40" s="216">
        <v>32000</v>
      </c>
    </row>
    <row r="41" spans="1:5" s="4" customFormat="1" ht="25.5" x14ac:dyDescent="0.2">
      <c r="A41" s="80" t="s">
        <v>2073</v>
      </c>
      <c r="B41" s="83" t="s">
        <v>629</v>
      </c>
      <c r="C41" s="83" t="s">
        <v>2074</v>
      </c>
      <c r="D41" s="138">
        <v>40000</v>
      </c>
      <c r="E41" s="216">
        <v>40000</v>
      </c>
    </row>
    <row r="42" spans="1:5" s="4" customFormat="1" ht="25.5" x14ac:dyDescent="0.2">
      <c r="A42" s="80" t="s">
        <v>2075</v>
      </c>
      <c r="B42" s="83" t="s">
        <v>634</v>
      </c>
      <c r="C42" s="83" t="s">
        <v>2076</v>
      </c>
      <c r="D42" s="138">
        <v>22000</v>
      </c>
      <c r="E42" s="216">
        <v>22000</v>
      </c>
    </row>
    <row r="43" spans="1:5" s="4" customFormat="1" ht="12.75" x14ac:dyDescent="0.2">
      <c r="A43" s="80" t="s">
        <v>2077</v>
      </c>
      <c r="B43" s="83" t="s">
        <v>2078</v>
      </c>
      <c r="C43" s="83" t="s">
        <v>2079</v>
      </c>
      <c r="D43" s="138">
        <v>36000</v>
      </c>
      <c r="E43" s="216">
        <v>36000</v>
      </c>
    </row>
    <row r="44" spans="1:5" s="4" customFormat="1" ht="25.5" x14ac:dyDescent="0.2">
      <c r="A44" s="80" t="s">
        <v>2080</v>
      </c>
      <c r="B44" s="83" t="s">
        <v>190</v>
      </c>
      <c r="C44" s="83" t="s">
        <v>2081</v>
      </c>
      <c r="D44" s="138">
        <v>31000</v>
      </c>
      <c r="E44" s="216">
        <v>31000</v>
      </c>
    </row>
    <row r="45" spans="1:5" s="4" customFormat="1" ht="12.75" x14ac:dyDescent="0.2">
      <c r="A45" s="80" t="s">
        <v>2082</v>
      </c>
      <c r="B45" s="83" t="s">
        <v>637</v>
      </c>
      <c r="C45" s="83" t="s">
        <v>2083</v>
      </c>
      <c r="D45" s="138">
        <v>40000</v>
      </c>
      <c r="E45" s="216">
        <v>0</v>
      </c>
    </row>
    <row r="46" spans="1:5" s="4" customFormat="1" ht="25.5" x14ac:dyDescent="0.2">
      <c r="A46" s="80" t="s">
        <v>2084</v>
      </c>
      <c r="B46" s="83" t="s">
        <v>2085</v>
      </c>
      <c r="C46" s="83" t="s">
        <v>2086</v>
      </c>
      <c r="D46" s="138">
        <v>40000</v>
      </c>
      <c r="E46" s="216">
        <v>40000</v>
      </c>
    </row>
    <row r="47" spans="1:5" s="4" customFormat="1" ht="13.5" thickBot="1" x14ac:dyDescent="0.25">
      <c r="A47" s="211" t="s">
        <v>2087</v>
      </c>
      <c r="B47" s="212" t="s">
        <v>636</v>
      </c>
      <c r="C47" s="212" t="s">
        <v>2088</v>
      </c>
      <c r="D47" s="217">
        <v>40000</v>
      </c>
      <c r="E47" s="218">
        <v>40000</v>
      </c>
    </row>
  </sheetData>
  <mergeCells count="4">
    <mergeCell ref="A1:C1"/>
    <mergeCell ref="A2:E2"/>
    <mergeCell ref="A3:E3"/>
    <mergeCell ref="A4:E4"/>
  </mergeCells>
  <printOptions horizontalCentered="1"/>
  <pageMargins left="0.70866141732283472" right="0.51181102362204722" top="0.78740157480314965" bottom="0.78740157480314965" header="0.31496062992125984" footer="0.31496062992125984"/>
  <pageSetup paperSize="9" firstPageNumber="22" orientation="portrait" useFirstPageNumber="1" r:id="rId1"/>
  <headerFooter>
    <oddFooter>&amp;CStránka &amp;P&amp;RTab. č.10 Krajské dotační programy - kap. 48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7311-C84A-478F-9F66-EC4726688F53}">
  <dimension ref="A1:G37"/>
  <sheetViews>
    <sheetView workbookViewId="0">
      <selection activeCell="L18" sqref="L18"/>
    </sheetView>
  </sheetViews>
  <sheetFormatPr defaultRowHeight="15" x14ac:dyDescent="0.25"/>
  <cols>
    <col min="1" max="1" width="13.5703125" style="7" customWidth="1"/>
    <col min="2" max="2" width="24.5703125" style="7" customWidth="1"/>
    <col min="3" max="3" width="24.28515625" style="7" customWidth="1"/>
    <col min="4" max="5" width="13.7109375" style="38" customWidth="1"/>
    <col min="257" max="257" width="13.5703125" customWidth="1"/>
    <col min="258" max="258" width="24.5703125" customWidth="1"/>
    <col min="259" max="259" width="24.28515625" customWidth="1"/>
    <col min="260" max="261" width="13.7109375" customWidth="1"/>
    <col min="513" max="513" width="13.5703125" customWidth="1"/>
    <col min="514" max="514" width="24.5703125" customWidth="1"/>
    <col min="515" max="515" width="24.28515625" customWidth="1"/>
    <col min="516" max="517" width="13.7109375" customWidth="1"/>
    <col min="769" max="769" width="13.5703125" customWidth="1"/>
    <col min="770" max="770" width="24.5703125" customWidth="1"/>
    <col min="771" max="771" width="24.28515625" customWidth="1"/>
    <col min="772" max="773" width="13.7109375" customWidth="1"/>
    <col min="1025" max="1025" width="13.5703125" customWidth="1"/>
    <col min="1026" max="1026" width="24.5703125" customWidth="1"/>
    <col min="1027" max="1027" width="24.28515625" customWidth="1"/>
    <col min="1028" max="1029" width="13.7109375" customWidth="1"/>
    <col min="1281" max="1281" width="13.5703125" customWidth="1"/>
    <col min="1282" max="1282" width="24.5703125" customWidth="1"/>
    <col min="1283" max="1283" width="24.28515625" customWidth="1"/>
    <col min="1284" max="1285" width="13.7109375" customWidth="1"/>
    <col min="1537" max="1537" width="13.5703125" customWidth="1"/>
    <col min="1538" max="1538" width="24.5703125" customWidth="1"/>
    <col min="1539" max="1539" width="24.28515625" customWidth="1"/>
    <col min="1540" max="1541" width="13.7109375" customWidth="1"/>
    <col min="1793" max="1793" width="13.5703125" customWidth="1"/>
    <col min="1794" max="1794" width="24.5703125" customWidth="1"/>
    <col min="1795" max="1795" width="24.28515625" customWidth="1"/>
    <col min="1796" max="1797" width="13.7109375" customWidth="1"/>
    <col min="2049" max="2049" width="13.5703125" customWidth="1"/>
    <col min="2050" max="2050" width="24.5703125" customWidth="1"/>
    <col min="2051" max="2051" width="24.28515625" customWidth="1"/>
    <col min="2052" max="2053" width="13.7109375" customWidth="1"/>
    <col min="2305" max="2305" width="13.5703125" customWidth="1"/>
    <col min="2306" max="2306" width="24.5703125" customWidth="1"/>
    <col min="2307" max="2307" width="24.28515625" customWidth="1"/>
    <col min="2308" max="2309" width="13.7109375" customWidth="1"/>
    <col min="2561" max="2561" width="13.5703125" customWidth="1"/>
    <col min="2562" max="2562" width="24.5703125" customWidth="1"/>
    <col min="2563" max="2563" width="24.28515625" customWidth="1"/>
    <col min="2564" max="2565" width="13.7109375" customWidth="1"/>
    <col min="2817" max="2817" width="13.5703125" customWidth="1"/>
    <col min="2818" max="2818" width="24.5703125" customWidth="1"/>
    <col min="2819" max="2819" width="24.28515625" customWidth="1"/>
    <col min="2820" max="2821" width="13.7109375" customWidth="1"/>
    <col min="3073" max="3073" width="13.5703125" customWidth="1"/>
    <col min="3074" max="3074" width="24.5703125" customWidth="1"/>
    <col min="3075" max="3075" width="24.28515625" customWidth="1"/>
    <col min="3076" max="3077" width="13.7109375" customWidth="1"/>
    <col min="3329" max="3329" width="13.5703125" customWidth="1"/>
    <col min="3330" max="3330" width="24.5703125" customWidth="1"/>
    <col min="3331" max="3331" width="24.28515625" customWidth="1"/>
    <col min="3332" max="3333" width="13.7109375" customWidth="1"/>
    <col min="3585" max="3585" width="13.5703125" customWidth="1"/>
    <col min="3586" max="3586" width="24.5703125" customWidth="1"/>
    <col min="3587" max="3587" width="24.28515625" customWidth="1"/>
    <col min="3588" max="3589" width="13.7109375" customWidth="1"/>
    <col min="3841" max="3841" width="13.5703125" customWidth="1"/>
    <col min="3842" max="3842" width="24.5703125" customWidth="1"/>
    <col min="3843" max="3843" width="24.28515625" customWidth="1"/>
    <col min="3844" max="3845" width="13.7109375" customWidth="1"/>
    <col min="4097" max="4097" width="13.5703125" customWidth="1"/>
    <col min="4098" max="4098" width="24.5703125" customWidth="1"/>
    <col min="4099" max="4099" width="24.28515625" customWidth="1"/>
    <col min="4100" max="4101" width="13.7109375" customWidth="1"/>
    <col min="4353" max="4353" width="13.5703125" customWidth="1"/>
    <col min="4354" max="4354" width="24.5703125" customWidth="1"/>
    <col min="4355" max="4355" width="24.28515625" customWidth="1"/>
    <col min="4356" max="4357" width="13.7109375" customWidth="1"/>
    <col min="4609" max="4609" width="13.5703125" customWidth="1"/>
    <col min="4610" max="4610" width="24.5703125" customWidth="1"/>
    <col min="4611" max="4611" width="24.28515625" customWidth="1"/>
    <col min="4612" max="4613" width="13.7109375" customWidth="1"/>
    <col min="4865" max="4865" width="13.5703125" customWidth="1"/>
    <col min="4866" max="4866" width="24.5703125" customWidth="1"/>
    <col min="4867" max="4867" width="24.28515625" customWidth="1"/>
    <col min="4868" max="4869" width="13.7109375" customWidth="1"/>
    <col min="5121" max="5121" width="13.5703125" customWidth="1"/>
    <col min="5122" max="5122" width="24.5703125" customWidth="1"/>
    <col min="5123" max="5123" width="24.28515625" customWidth="1"/>
    <col min="5124" max="5125" width="13.7109375" customWidth="1"/>
    <col min="5377" max="5377" width="13.5703125" customWidth="1"/>
    <col min="5378" max="5378" width="24.5703125" customWidth="1"/>
    <col min="5379" max="5379" width="24.28515625" customWidth="1"/>
    <col min="5380" max="5381" width="13.7109375" customWidth="1"/>
    <col min="5633" max="5633" width="13.5703125" customWidth="1"/>
    <col min="5634" max="5634" width="24.5703125" customWidth="1"/>
    <col min="5635" max="5635" width="24.28515625" customWidth="1"/>
    <col min="5636" max="5637" width="13.7109375" customWidth="1"/>
    <col min="5889" max="5889" width="13.5703125" customWidth="1"/>
    <col min="5890" max="5890" width="24.5703125" customWidth="1"/>
    <col min="5891" max="5891" width="24.28515625" customWidth="1"/>
    <col min="5892" max="5893" width="13.7109375" customWidth="1"/>
    <col min="6145" max="6145" width="13.5703125" customWidth="1"/>
    <col min="6146" max="6146" width="24.5703125" customWidth="1"/>
    <col min="6147" max="6147" width="24.28515625" customWidth="1"/>
    <col min="6148" max="6149" width="13.7109375" customWidth="1"/>
    <col min="6401" max="6401" width="13.5703125" customWidth="1"/>
    <col min="6402" max="6402" width="24.5703125" customWidth="1"/>
    <col min="6403" max="6403" width="24.28515625" customWidth="1"/>
    <col min="6404" max="6405" width="13.7109375" customWidth="1"/>
    <col min="6657" max="6657" width="13.5703125" customWidth="1"/>
    <col min="6658" max="6658" width="24.5703125" customWidth="1"/>
    <col min="6659" max="6659" width="24.28515625" customWidth="1"/>
    <col min="6660" max="6661" width="13.7109375" customWidth="1"/>
    <col min="6913" max="6913" width="13.5703125" customWidth="1"/>
    <col min="6914" max="6914" width="24.5703125" customWidth="1"/>
    <col min="6915" max="6915" width="24.28515625" customWidth="1"/>
    <col min="6916" max="6917" width="13.7109375" customWidth="1"/>
    <col min="7169" max="7169" width="13.5703125" customWidth="1"/>
    <col min="7170" max="7170" width="24.5703125" customWidth="1"/>
    <col min="7171" max="7171" width="24.28515625" customWidth="1"/>
    <col min="7172" max="7173" width="13.7109375" customWidth="1"/>
    <col min="7425" max="7425" width="13.5703125" customWidth="1"/>
    <col min="7426" max="7426" width="24.5703125" customWidth="1"/>
    <col min="7427" max="7427" width="24.28515625" customWidth="1"/>
    <col min="7428" max="7429" width="13.7109375" customWidth="1"/>
    <col min="7681" max="7681" width="13.5703125" customWidth="1"/>
    <col min="7682" max="7682" width="24.5703125" customWidth="1"/>
    <col min="7683" max="7683" width="24.28515625" customWidth="1"/>
    <col min="7684" max="7685" width="13.7109375" customWidth="1"/>
    <col min="7937" max="7937" width="13.5703125" customWidth="1"/>
    <col min="7938" max="7938" width="24.5703125" customWidth="1"/>
    <col min="7939" max="7939" width="24.28515625" customWidth="1"/>
    <col min="7940" max="7941" width="13.7109375" customWidth="1"/>
    <col min="8193" max="8193" width="13.5703125" customWidth="1"/>
    <col min="8194" max="8194" width="24.5703125" customWidth="1"/>
    <col min="8195" max="8195" width="24.28515625" customWidth="1"/>
    <col min="8196" max="8197" width="13.7109375" customWidth="1"/>
    <col min="8449" max="8449" width="13.5703125" customWidth="1"/>
    <col min="8450" max="8450" width="24.5703125" customWidth="1"/>
    <col min="8451" max="8451" width="24.28515625" customWidth="1"/>
    <col min="8452" max="8453" width="13.7109375" customWidth="1"/>
    <col min="8705" max="8705" width="13.5703125" customWidth="1"/>
    <col min="8706" max="8706" width="24.5703125" customWidth="1"/>
    <col min="8707" max="8707" width="24.28515625" customWidth="1"/>
    <col min="8708" max="8709" width="13.7109375" customWidth="1"/>
    <col min="8961" max="8961" width="13.5703125" customWidth="1"/>
    <col min="8962" max="8962" width="24.5703125" customWidth="1"/>
    <col min="8963" max="8963" width="24.28515625" customWidth="1"/>
    <col min="8964" max="8965" width="13.7109375" customWidth="1"/>
    <col min="9217" max="9217" width="13.5703125" customWidth="1"/>
    <col min="9218" max="9218" width="24.5703125" customWidth="1"/>
    <col min="9219" max="9219" width="24.28515625" customWidth="1"/>
    <col min="9220" max="9221" width="13.7109375" customWidth="1"/>
    <col min="9473" max="9473" width="13.5703125" customWidth="1"/>
    <col min="9474" max="9474" width="24.5703125" customWidth="1"/>
    <col min="9475" max="9475" width="24.28515625" customWidth="1"/>
    <col min="9476" max="9477" width="13.7109375" customWidth="1"/>
    <col min="9729" max="9729" width="13.5703125" customWidth="1"/>
    <col min="9730" max="9730" width="24.5703125" customWidth="1"/>
    <col min="9731" max="9731" width="24.28515625" customWidth="1"/>
    <col min="9732" max="9733" width="13.7109375" customWidth="1"/>
    <col min="9985" max="9985" width="13.5703125" customWidth="1"/>
    <col min="9986" max="9986" width="24.5703125" customWidth="1"/>
    <col min="9987" max="9987" width="24.28515625" customWidth="1"/>
    <col min="9988" max="9989" width="13.7109375" customWidth="1"/>
    <col min="10241" max="10241" width="13.5703125" customWidth="1"/>
    <col min="10242" max="10242" width="24.5703125" customWidth="1"/>
    <col min="10243" max="10243" width="24.28515625" customWidth="1"/>
    <col min="10244" max="10245" width="13.7109375" customWidth="1"/>
    <col min="10497" max="10497" width="13.5703125" customWidth="1"/>
    <col min="10498" max="10498" width="24.5703125" customWidth="1"/>
    <col min="10499" max="10499" width="24.28515625" customWidth="1"/>
    <col min="10500" max="10501" width="13.7109375" customWidth="1"/>
    <col min="10753" max="10753" width="13.5703125" customWidth="1"/>
    <col min="10754" max="10754" width="24.5703125" customWidth="1"/>
    <col min="10755" max="10755" width="24.28515625" customWidth="1"/>
    <col min="10756" max="10757" width="13.7109375" customWidth="1"/>
    <col min="11009" max="11009" width="13.5703125" customWidth="1"/>
    <col min="11010" max="11010" width="24.5703125" customWidth="1"/>
    <col min="11011" max="11011" width="24.28515625" customWidth="1"/>
    <col min="11012" max="11013" width="13.7109375" customWidth="1"/>
    <col min="11265" max="11265" width="13.5703125" customWidth="1"/>
    <col min="11266" max="11266" width="24.5703125" customWidth="1"/>
    <col min="11267" max="11267" width="24.28515625" customWidth="1"/>
    <col min="11268" max="11269" width="13.7109375" customWidth="1"/>
    <col min="11521" max="11521" width="13.5703125" customWidth="1"/>
    <col min="11522" max="11522" width="24.5703125" customWidth="1"/>
    <col min="11523" max="11523" width="24.28515625" customWidth="1"/>
    <col min="11524" max="11525" width="13.7109375" customWidth="1"/>
    <col min="11777" max="11777" width="13.5703125" customWidth="1"/>
    <col min="11778" max="11778" width="24.5703125" customWidth="1"/>
    <col min="11779" max="11779" width="24.28515625" customWidth="1"/>
    <col min="11780" max="11781" width="13.7109375" customWidth="1"/>
    <col min="12033" max="12033" width="13.5703125" customWidth="1"/>
    <col min="12034" max="12034" width="24.5703125" customWidth="1"/>
    <col min="12035" max="12035" width="24.28515625" customWidth="1"/>
    <col min="12036" max="12037" width="13.7109375" customWidth="1"/>
    <col min="12289" max="12289" width="13.5703125" customWidth="1"/>
    <col min="12290" max="12290" width="24.5703125" customWidth="1"/>
    <col min="12291" max="12291" width="24.28515625" customWidth="1"/>
    <col min="12292" max="12293" width="13.7109375" customWidth="1"/>
    <col min="12545" max="12545" width="13.5703125" customWidth="1"/>
    <col min="12546" max="12546" width="24.5703125" customWidth="1"/>
    <col min="12547" max="12547" width="24.28515625" customWidth="1"/>
    <col min="12548" max="12549" width="13.7109375" customWidth="1"/>
    <col min="12801" max="12801" width="13.5703125" customWidth="1"/>
    <col min="12802" max="12802" width="24.5703125" customWidth="1"/>
    <col min="12803" max="12803" width="24.28515625" customWidth="1"/>
    <col min="12804" max="12805" width="13.7109375" customWidth="1"/>
    <col min="13057" max="13057" width="13.5703125" customWidth="1"/>
    <col min="13058" max="13058" width="24.5703125" customWidth="1"/>
    <col min="13059" max="13059" width="24.28515625" customWidth="1"/>
    <col min="13060" max="13061" width="13.7109375" customWidth="1"/>
    <col min="13313" max="13313" width="13.5703125" customWidth="1"/>
    <col min="13314" max="13314" width="24.5703125" customWidth="1"/>
    <col min="13315" max="13315" width="24.28515625" customWidth="1"/>
    <col min="13316" max="13317" width="13.7109375" customWidth="1"/>
    <col min="13569" max="13569" width="13.5703125" customWidth="1"/>
    <col min="13570" max="13570" width="24.5703125" customWidth="1"/>
    <col min="13571" max="13571" width="24.28515625" customWidth="1"/>
    <col min="13572" max="13573" width="13.7109375" customWidth="1"/>
    <col min="13825" max="13825" width="13.5703125" customWidth="1"/>
    <col min="13826" max="13826" width="24.5703125" customWidth="1"/>
    <col min="13827" max="13827" width="24.28515625" customWidth="1"/>
    <col min="13828" max="13829" width="13.7109375" customWidth="1"/>
    <col min="14081" max="14081" width="13.5703125" customWidth="1"/>
    <col min="14082" max="14082" width="24.5703125" customWidth="1"/>
    <col min="14083" max="14083" width="24.28515625" customWidth="1"/>
    <col min="14084" max="14085" width="13.7109375" customWidth="1"/>
    <col min="14337" max="14337" width="13.5703125" customWidth="1"/>
    <col min="14338" max="14338" width="24.5703125" customWidth="1"/>
    <col min="14339" max="14339" width="24.28515625" customWidth="1"/>
    <col min="14340" max="14341" width="13.7109375" customWidth="1"/>
    <col min="14593" max="14593" width="13.5703125" customWidth="1"/>
    <col min="14594" max="14594" width="24.5703125" customWidth="1"/>
    <col min="14595" max="14595" width="24.28515625" customWidth="1"/>
    <col min="14596" max="14597" width="13.7109375" customWidth="1"/>
    <col min="14849" max="14849" width="13.5703125" customWidth="1"/>
    <col min="14850" max="14850" width="24.5703125" customWidth="1"/>
    <col min="14851" max="14851" width="24.28515625" customWidth="1"/>
    <col min="14852" max="14853" width="13.7109375" customWidth="1"/>
    <col min="15105" max="15105" width="13.5703125" customWidth="1"/>
    <col min="15106" max="15106" width="24.5703125" customWidth="1"/>
    <col min="15107" max="15107" width="24.28515625" customWidth="1"/>
    <col min="15108" max="15109" width="13.7109375" customWidth="1"/>
    <col min="15361" max="15361" width="13.5703125" customWidth="1"/>
    <col min="15362" max="15362" width="24.5703125" customWidth="1"/>
    <col min="15363" max="15363" width="24.28515625" customWidth="1"/>
    <col min="15364" max="15365" width="13.7109375" customWidth="1"/>
    <col min="15617" max="15617" width="13.5703125" customWidth="1"/>
    <col min="15618" max="15618" width="24.5703125" customWidth="1"/>
    <col min="15619" max="15619" width="24.28515625" customWidth="1"/>
    <col min="15620" max="15621" width="13.7109375" customWidth="1"/>
    <col min="15873" max="15873" width="13.5703125" customWidth="1"/>
    <col min="15874" max="15874" width="24.5703125" customWidth="1"/>
    <col min="15875" max="15875" width="24.28515625" customWidth="1"/>
    <col min="15876" max="15877" width="13.7109375" customWidth="1"/>
    <col min="16129" max="16129" width="13.5703125" customWidth="1"/>
    <col min="16130" max="16130" width="24.5703125" customWidth="1"/>
    <col min="16131" max="16131" width="24.28515625" customWidth="1"/>
    <col min="16132" max="16133" width="13.7109375" customWidth="1"/>
  </cols>
  <sheetData>
    <row r="1" spans="1:7" s="71" customFormat="1" ht="34.15" customHeight="1" thickBot="1" x14ac:dyDescent="0.3">
      <c r="A1" s="314" t="s">
        <v>1907</v>
      </c>
      <c r="B1" s="315"/>
      <c r="C1" s="315"/>
      <c r="D1" s="127">
        <f>SUM(D5:D37)</f>
        <v>995000</v>
      </c>
      <c r="E1" s="127">
        <f>SUM(E5:E37)</f>
        <v>960059</v>
      </c>
      <c r="G1" s="128"/>
    </row>
    <row r="2" spans="1:7" s="123" customFormat="1" ht="15.75" x14ac:dyDescent="0.25">
      <c r="A2" s="311" t="s">
        <v>1908</v>
      </c>
      <c r="B2" s="311"/>
      <c r="C2" s="311"/>
      <c r="D2" s="311"/>
      <c r="E2" s="311"/>
    </row>
    <row r="3" spans="1:7" ht="15.75" thickBot="1" x14ac:dyDescent="0.3">
      <c r="A3" s="129"/>
      <c r="B3" s="129"/>
      <c r="C3" s="129"/>
      <c r="D3" s="129"/>
      <c r="E3" s="129"/>
    </row>
    <row r="4" spans="1:7" s="20" customFormat="1" ht="26.25" thickBot="1" x14ac:dyDescent="0.3">
      <c r="A4" s="246" t="s">
        <v>164</v>
      </c>
      <c r="B4" s="247" t="s">
        <v>1606</v>
      </c>
      <c r="C4" s="247" t="s">
        <v>39</v>
      </c>
      <c r="D4" s="259" t="s">
        <v>821</v>
      </c>
      <c r="E4" s="249" t="s">
        <v>1909</v>
      </c>
    </row>
    <row r="5" spans="1:7" s="4" customFormat="1" ht="25.5" x14ac:dyDescent="0.2">
      <c r="A5" s="255" t="s">
        <v>1910</v>
      </c>
      <c r="B5" s="256" t="s">
        <v>1911</v>
      </c>
      <c r="C5" s="256" t="s">
        <v>1912</v>
      </c>
      <c r="D5" s="257">
        <v>11000</v>
      </c>
      <c r="E5" s="258">
        <v>11000</v>
      </c>
    </row>
    <row r="6" spans="1:7" s="4" customFormat="1" ht="12.75" x14ac:dyDescent="0.2">
      <c r="A6" s="219" t="s">
        <v>1913</v>
      </c>
      <c r="B6" s="130" t="s">
        <v>1914</v>
      </c>
      <c r="C6" s="130" t="s">
        <v>1915</v>
      </c>
      <c r="D6" s="131">
        <v>10000</v>
      </c>
      <c r="E6" s="220">
        <v>10000</v>
      </c>
    </row>
    <row r="7" spans="1:7" s="4" customFormat="1" ht="26.65" customHeight="1" x14ac:dyDescent="0.2">
      <c r="A7" s="219" t="s">
        <v>1916</v>
      </c>
      <c r="B7" s="130" t="s">
        <v>1917</v>
      </c>
      <c r="C7" s="130" t="s">
        <v>1918</v>
      </c>
      <c r="D7" s="131">
        <v>10000</v>
      </c>
      <c r="E7" s="220">
        <v>10000</v>
      </c>
    </row>
    <row r="8" spans="1:7" s="4" customFormat="1" ht="25.5" x14ac:dyDescent="0.2">
      <c r="A8" s="219" t="s">
        <v>1919</v>
      </c>
      <c r="B8" s="130" t="s">
        <v>1920</v>
      </c>
      <c r="C8" s="130" t="s">
        <v>1921</v>
      </c>
      <c r="D8" s="131">
        <v>17000</v>
      </c>
      <c r="E8" s="220">
        <v>17000</v>
      </c>
    </row>
    <row r="9" spans="1:7" s="4" customFormat="1" ht="25.5" x14ac:dyDescent="0.2">
      <c r="A9" s="219" t="s">
        <v>1922</v>
      </c>
      <c r="B9" s="130" t="s">
        <v>1923</v>
      </c>
      <c r="C9" s="130" t="s">
        <v>1924</v>
      </c>
      <c r="D9" s="131">
        <v>15000</v>
      </c>
      <c r="E9" s="220">
        <v>0</v>
      </c>
    </row>
    <row r="10" spans="1:7" s="4" customFormat="1" ht="38.25" x14ac:dyDescent="0.2">
      <c r="A10" s="219" t="s">
        <v>1925</v>
      </c>
      <c r="B10" s="130" t="s">
        <v>1926</v>
      </c>
      <c r="C10" s="130" t="s">
        <v>1927</v>
      </c>
      <c r="D10" s="131">
        <v>20000</v>
      </c>
      <c r="E10" s="220">
        <v>20000</v>
      </c>
    </row>
    <row r="11" spans="1:7" s="4" customFormat="1" ht="25.5" x14ac:dyDescent="0.2">
      <c r="A11" s="219" t="s">
        <v>1928</v>
      </c>
      <c r="B11" s="130" t="s">
        <v>63</v>
      </c>
      <c r="C11" s="130" t="s">
        <v>192</v>
      </c>
      <c r="D11" s="131">
        <v>25000</v>
      </c>
      <c r="E11" s="220">
        <v>25000</v>
      </c>
    </row>
    <row r="12" spans="1:7" s="4" customFormat="1" ht="25.5" x14ac:dyDescent="0.2">
      <c r="A12" s="219" t="s">
        <v>1929</v>
      </c>
      <c r="B12" s="130" t="s">
        <v>1930</v>
      </c>
      <c r="C12" s="130" t="s">
        <v>1931</v>
      </c>
      <c r="D12" s="131">
        <v>10000</v>
      </c>
      <c r="E12" s="220">
        <v>10000</v>
      </c>
    </row>
    <row r="13" spans="1:7" s="4" customFormat="1" ht="38.25" x14ac:dyDescent="0.2">
      <c r="A13" s="219" t="s">
        <v>1932</v>
      </c>
      <c r="B13" s="130" t="s">
        <v>1933</v>
      </c>
      <c r="C13" s="130" t="s">
        <v>638</v>
      </c>
      <c r="D13" s="131">
        <v>19000</v>
      </c>
      <c r="E13" s="220">
        <v>19000</v>
      </c>
    </row>
    <row r="14" spans="1:7" s="4" customFormat="1" ht="38.25" x14ac:dyDescent="0.2">
      <c r="A14" s="219" t="s">
        <v>1934</v>
      </c>
      <c r="B14" s="130" t="s">
        <v>640</v>
      </c>
      <c r="C14" s="130" t="s">
        <v>1935</v>
      </c>
      <c r="D14" s="131">
        <v>11000</v>
      </c>
      <c r="E14" s="220">
        <v>11000</v>
      </c>
    </row>
    <row r="15" spans="1:7" s="4" customFormat="1" ht="25.5" x14ac:dyDescent="0.2">
      <c r="A15" s="219" t="s">
        <v>1936</v>
      </c>
      <c r="B15" s="130" t="s">
        <v>61</v>
      </c>
      <c r="C15" s="130" t="s">
        <v>639</v>
      </c>
      <c r="D15" s="131">
        <v>100000</v>
      </c>
      <c r="E15" s="220">
        <v>100000</v>
      </c>
    </row>
    <row r="16" spans="1:7" s="4" customFormat="1" ht="25.5" x14ac:dyDescent="0.2">
      <c r="A16" s="219" t="s">
        <v>1937</v>
      </c>
      <c r="B16" s="130" t="s">
        <v>55</v>
      </c>
      <c r="C16" s="130" t="s">
        <v>1938</v>
      </c>
      <c r="D16" s="131">
        <v>20000</v>
      </c>
      <c r="E16" s="220">
        <v>20000</v>
      </c>
    </row>
    <row r="17" spans="1:5" s="4" customFormat="1" ht="25.5" x14ac:dyDescent="0.2">
      <c r="A17" s="219" t="s">
        <v>1939</v>
      </c>
      <c r="B17" s="130" t="s">
        <v>188</v>
      </c>
      <c r="C17" s="130" t="s">
        <v>1940</v>
      </c>
      <c r="D17" s="131">
        <v>11000</v>
      </c>
      <c r="E17" s="220">
        <v>11000</v>
      </c>
    </row>
    <row r="18" spans="1:5" s="4" customFormat="1" ht="38.25" x14ac:dyDescent="0.2">
      <c r="A18" s="219" t="s">
        <v>1941</v>
      </c>
      <c r="B18" s="130" t="s">
        <v>627</v>
      </c>
      <c r="C18" s="130" t="s">
        <v>1942</v>
      </c>
      <c r="D18" s="131">
        <v>25000</v>
      </c>
      <c r="E18" s="220">
        <v>25000</v>
      </c>
    </row>
    <row r="19" spans="1:5" s="4" customFormat="1" ht="38.25" x14ac:dyDescent="0.2">
      <c r="A19" s="219" t="s">
        <v>1943</v>
      </c>
      <c r="B19" s="130" t="s">
        <v>56</v>
      </c>
      <c r="C19" s="130" t="s">
        <v>1944</v>
      </c>
      <c r="D19" s="131">
        <v>120000</v>
      </c>
      <c r="E19" s="220">
        <v>120000</v>
      </c>
    </row>
    <row r="20" spans="1:5" s="4" customFormat="1" ht="25.5" x14ac:dyDescent="0.2">
      <c r="A20" s="219" t="s">
        <v>1945</v>
      </c>
      <c r="B20" s="130" t="s">
        <v>59</v>
      </c>
      <c r="C20" s="130" t="s">
        <v>1946</v>
      </c>
      <c r="D20" s="131">
        <v>120000</v>
      </c>
      <c r="E20" s="220">
        <v>120000</v>
      </c>
    </row>
    <row r="21" spans="1:5" s="4" customFormat="1" ht="25.5" x14ac:dyDescent="0.2">
      <c r="A21" s="219" t="s">
        <v>1947</v>
      </c>
      <c r="B21" s="130" t="s">
        <v>191</v>
      </c>
      <c r="C21" s="130" t="s">
        <v>1948</v>
      </c>
      <c r="D21" s="131">
        <v>16000</v>
      </c>
      <c r="E21" s="220">
        <v>16000</v>
      </c>
    </row>
    <row r="22" spans="1:5" s="4" customFormat="1" ht="38.25" x14ac:dyDescent="0.2">
      <c r="A22" s="219" t="s">
        <v>1949</v>
      </c>
      <c r="B22" s="130" t="s">
        <v>1950</v>
      </c>
      <c r="C22" s="130" t="s">
        <v>1951</v>
      </c>
      <c r="D22" s="131">
        <v>10000</v>
      </c>
      <c r="E22" s="220">
        <v>10000</v>
      </c>
    </row>
    <row r="23" spans="1:5" s="4" customFormat="1" ht="38.25" x14ac:dyDescent="0.2">
      <c r="A23" s="219" t="s">
        <v>1952</v>
      </c>
      <c r="B23" s="130" t="s">
        <v>641</v>
      </c>
      <c r="C23" s="130" t="s">
        <v>1953</v>
      </c>
      <c r="D23" s="132">
        <v>20000</v>
      </c>
      <c r="E23" s="216">
        <v>20000</v>
      </c>
    </row>
    <row r="24" spans="1:5" s="4" customFormat="1" ht="25.5" x14ac:dyDescent="0.2">
      <c r="A24" s="219" t="s">
        <v>1954</v>
      </c>
      <c r="B24" s="130" t="s">
        <v>58</v>
      </c>
      <c r="C24" s="130" t="s">
        <v>1955</v>
      </c>
      <c r="D24" s="131">
        <v>10000</v>
      </c>
      <c r="E24" s="220">
        <v>10000</v>
      </c>
    </row>
    <row r="25" spans="1:5" s="4" customFormat="1" ht="25.5" x14ac:dyDescent="0.2">
      <c r="A25" s="219" t="s">
        <v>1956</v>
      </c>
      <c r="B25" s="130" t="s">
        <v>621</v>
      </c>
      <c r="C25" s="130" t="s">
        <v>1957</v>
      </c>
      <c r="D25" s="131">
        <v>10000</v>
      </c>
      <c r="E25" s="220">
        <v>10000</v>
      </c>
    </row>
    <row r="26" spans="1:5" s="4" customFormat="1" ht="25.5" x14ac:dyDescent="0.2">
      <c r="A26" s="219" t="s">
        <v>1958</v>
      </c>
      <c r="B26" s="130" t="s">
        <v>644</v>
      </c>
      <c r="C26" s="130" t="s">
        <v>1959</v>
      </c>
      <c r="D26" s="131">
        <v>10000</v>
      </c>
      <c r="E26" s="220">
        <v>10000</v>
      </c>
    </row>
    <row r="27" spans="1:5" s="4" customFormat="1" ht="25.5" x14ac:dyDescent="0.2">
      <c r="A27" s="219" t="s">
        <v>1960</v>
      </c>
      <c r="B27" s="130" t="s">
        <v>62</v>
      </c>
      <c r="C27" s="130" t="s">
        <v>1961</v>
      </c>
      <c r="D27" s="131">
        <v>10000</v>
      </c>
      <c r="E27" s="220">
        <v>10000</v>
      </c>
    </row>
    <row r="28" spans="1:5" s="4" customFormat="1" ht="12.75" x14ac:dyDescent="0.2">
      <c r="A28" s="219" t="s">
        <v>1962</v>
      </c>
      <c r="B28" s="130" t="s">
        <v>1963</v>
      </c>
      <c r="C28" s="130" t="s">
        <v>1964</v>
      </c>
      <c r="D28" s="131">
        <v>10000</v>
      </c>
      <c r="E28" s="220">
        <v>10000</v>
      </c>
    </row>
    <row r="29" spans="1:5" s="4" customFormat="1" ht="38.25" x14ac:dyDescent="0.2">
      <c r="A29" s="221" t="s">
        <v>1965</v>
      </c>
      <c r="B29" s="130" t="s">
        <v>642</v>
      </c>
      <c r="C29" s="130" t="s">
        <v>1966</v>
      </c>
      <c r="D29" s="131">
        <v>16000</v>
      </c>
      <c r="E29" s="220">
        <v>16000</v>
      </c>
    </row>
    <row r="30" spans="1:5" s="4" customFormat="1" ht="25.5" x14ac:dyDescent="0.2">
      <c r="A30" s="219" t="s">
        <v>1967</v>
      </c>
      <c r="B30" s="130" t="s">
        <v>1968</v>
      </c>
      <c r="C30" s="130" t="s">
        <v>1969</v>
      </c>
      <c r="D30" s="131">
        <v>15000</v>
      </c>
      <c r="E30" s="220">
        <v>15000</v>
      </c>
    </row>
    <row r="31" spans="1:5" s="4" customFormat="1" ht="25.5" x14ac:dyDescent="0.2">
      <c r="A31" s="219" t="s">
        <v>1970</v>
      </c>
      <c r="B31" s="130" t="s">
        <v>1971</v>
      </c>
      <c r="C31" s="130" t="s">
        <v>1972</v>
      </c>
      <c r="D31" s="131">
        <v>20000</v>
      </c>
      <c r="E31" s="220">
        <v>20000</v>
      </c>
    </row>
    <row r="32" spans="1:5" s="4" customFormat="1" ht="38.25" x14ac:dyDescent="0.2">
      <c r="A32" s="219" t="s">
        <v>1973</v>
      </c>
      <c r="B32" s="130" t="s">
        <v>1974</v>
      </c>
      <c r="C32" s="130" t="s">
        <v>1975</v>
      </c>
      <c r="D32" s="131">
        <v>25000</v>
      </c>
      <c r="E32" s="220">
        <v>25000</v>
      </c>
    </row>
    <row r="33" spans="1:5" s="4" customFormat="1" ht="12.75" x14ac:dyDescent="0.2">
      <c r="A33" s="219" t="s">
        <v>1976</v>
      </c>
      <c r="B33" s="130" t="s">
        <v>643</v>
      </c>
      <c r="C33" s="130" t="s">
        <v>1977</v>
      </c>
      <c r="D33" s="131">
        <v>95000</v>
      </c>
      <c r="E33" s="220">
        <v>95000</v>
      </c>
    </row>
    <row r="34" spans="1:5" s="4" customFormat="1" ht="25.5" x14ac:dyDescent="0.2">
      <c r="A34" s="219" t="s">
        <v>1978</v>
      </c>
      <c r="B34" s="130" t="s">
        <v>60</v>
      </c>
      <c r="C34" s="130" t="s">
        <v>193</v>
      </c>
      <c r="D34" s="131">
        <v>100000</v>
      </c>
      <c r="E34" s="220">
        <f>100000-19941</f>
        <v>80059</v>
      </c>
    </row>
    <row r="35" spans="1:5" s="4" customFormat="1" ht="25.5" x14ac:dyDescent="0.2">
      <c r="A35" s="219" t="s">
        <v>1979</v>
      </c>
      <c r="B35" s="130" t="s">
        <v>1980</v>
      </c>
      <c r="C35" s="130" t="s">
        <v>1981</v>
      </c>
      <c r="D35" s="131">
        <v>13000</v>
      </c>
      <c r="E35" s="220">
        <v>13000</v>
      </c>
    </row>
    <row r="36" spans="1:5" s="4" customFormat="1" ht="12.75" x14ac:dyDescent="0.2">
      <c r="A36" s="219" t="s">
        <v>1982</v>
      </c>
      <c r="B36" s="130" t="s">
        <v>57</v>
      </c>
      <c r="C36" s="130" t="s">
        <v>1983</v>
      </c>
      <c r="D36" s="131">
        <v>51000</v>
      </c>
      <c r="E36" s="220">
        <v>51000</v>
      </c>
    </row>
    <row r="37" spans="1:5" s="4" customFormat="1" ht="39" thickBot="1" x14ac:dyDescent="0.25">
      <c r="A37" s="222" t="s">
        <v>1984</v>
      </c>
      <c r="B37" s="223" t="s">
        <v>1985</v>
      </c>
      <c r="C37" s="223" t="s">
        <v>1986</v>
      </c>
      <c r="D37" s="224">
        <v>20000</v>
      </c>
      <c r="E37" s="225">
        <v>20000</v>
      </c>
    </row>
  </sheetData>
  <mergeCells count="2">
    <mergeCell ref="A1:C1"/>
    <mergeCell ref="A2:E2"/>
  </mergeCells>
  <pageMargins left="0.70866141732283472" right="0.51181102362204722" top="0.78740157480314965" bottom="0.78740157480314965" header="0.31496062992125984" footer="0.31496062992125984"/>
  <pageSetup paperSize="9" scale="98" firstPageNumber="24" orientation="portrait" useFirstPageNumber="1" r:id="rId1"/>
  <headerFooter>
    <oddFooter>&amp;CStránka &amp;P&amp;RTab. č.10 - Krajské dotační programy - kap. 48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0F729-3764-48F8-B778-3FF55493A1AC}">
  <dimension ref="A1:G467"/>
  <sheetViews>
    <sheetView topLeftCell="A16" zoomScaleNormal="100" workbookViewId="0">
      <selection activeCell="G16" sqref="G16"/>
    </sheetView>
  </sheetViews>
  <sheetFormatPr defaultColWidth="9.28515625" defaultRowHeight="12.75" x14ac:dyDescent="0.25"/>
  <cols>
    <col min="1" max="1" width="12.5703125" style="2" customWidth="1"/>
    <col min="2" max="2" width="24.42578125" style="2" customWidth="1"/>
    <col min="3" max="3" width="37.28515625" style="2" customWidth="1"/>
    <col min="4" max="5" width="13.42578125" style="39" customWidth="1"/>
    <col min="6" max="6" width="13.28515625" style="39" customWidth="1"/>
    <col min="7" max="7" width="12.5703125" style="2" bestFit="1" customWidth="1"/>
    <col min="8" max="256" width="9.28515625" style="2"/>
    <col min="257" max="257" width="12.5703125" style="2" customWidth="1"/>
    <col min="258" max="258" width="24.42578125" style="2" customWidth="1"/>
    <col min="259" max="259" width="37.28515625" style="2" customWidth="1"/>
    <col min="260" max="261" width="14.42578125" style="2" customWidth="1"/>
    <col min="262" max="262" width="13.28515625" style="2" customWidth="1"/>
    <col min="263" max="263" width="12.5703125" style="2" bestFit="1" customWidth="1"/>
    <col min="264" max="512" width="9.28515625" style="2"/>
    <col min="513" max="513" width="12.5703125" style="2" customWidth="1"/>
    <col min="514" max="514" width="24.42578125" style="2" customWidth="1"/>
    <col min="515" max="515" width="37.28515625" style="2" customWidth="1"/>
    <col min="516" max="517" width="14.42578125" style="2" customWidth="1"/>
    <col min="518" max="518" width="13.28515625" style="2" customWidth="1"/>
    <col min="519" max="519" width="12.5703125" style="2" bestFit="1" customWidth="1"/>
    <col min="520" max="768" width="9.28515625" style="2"/>
    <col min="769" max="769" width="12.5703125" style="2" customWidth="1"/>
    <col min="770" max="770" width="24.42578125" style="2" customWidth="1"/>
    <col min="771" max="771" width="37.28515625" style="2" customWidth="1"/>
    <col min="772" max="773" width="14.42578125" style="2" customWidth="1"/>
    <col min="774" max="774" width="13.28515625" style="2" customWidth="1"/>
    <col min="775" max="775" width="12.5703125" style="2" bestFit="1" customWidth="1"/>
    <col min="776" max="1024" width="9.28515625" style="2"/>
    <col min="1025" max="1025" width="12.5703125" style="2" customWidth="1"/>
    <col min="1026" max="1026" width="24.42578125" style="2" customWidth="1"/>
    <col min="1027" max="1027" width="37.28515625" style="2" customWidth="1"/>
    <col min="1028" max="1029" width="14.42578125" style="2" customWidth="1"/>
    <col min="1030" max="1030" width="13.28515625" style="2" customWidth="1"/>
    <col min="1031" max="1031" width="12.5703125" style="2" bestFit="1" customWidth="1"/>
    <col min="1032" max="1280" width="9.28515625" style="2"/>
    <col min="1281" max="1281" width="12.5703125" style="2" customWidth="1"/>
    <col min="1282" max="1282" width="24.42578125" style="2" customWidth="1"/>
    <col min="1283" max="1283" width="37.28515625" style="2" customWidth="1"/>
    <col min="1284" max="1285" width="14.42578125" style="2" customWidth="1"/>
    <col min="1286" max="1286" width="13.28515625" style="2" customWidth="1"/>
    <col min="1287" max="1287" width="12.5703125" style="2" bestFit="1" customWidth="1"/>
    <col min="1288" max="1536" width="9.28515625" style="2"/>
    <col min="1537" max="1537" width="12.5703125" style="2" customWidth="1"/>
    <col min="1538" max="1538" width="24.42578125" style="2" customWidth="1"/>
    <col min="1539" max="1539" width="37.28515625" style="2" customWidth="1"/>
    <col min="1540" max="1541" width="14.42578125" style="2" customWidth="1"/>
    <col min="1542" max="1542" width="13.28515625" style="2" customWidth="1"/>
    <col min="1543" max="1543" width="12.5703125" style="2" bestFit="1" customWidth="1"/>
    <col min="1544" max="1792" width="9.28515625" style="2"/>
    <col min="1793" max="1793" width="12.5703125" style="2" customWidth="1"/>
    <col min="1794" max="1794" width="24.42578125" style="2" customWidth="1"/>
    <col min="1795" max="1795" width="37.28515625" style="2" customWidth="1"/>
    <col min="1796" max="1797" width="14.42578125" style="2" customWidth="1"/>
    <col min="1798" max="1798" width="13.28515625" style="2" customWidth="1"/>
    <col min="1799" max="1799" width="12.5703125" style="2" bestFit="1" customWidth="1"/>
    <col min="1800" max="2048" width="9.28515625" style="2"/>
    <col min="2049" max="2049" width="12.5703125" style="2" customWidth="1"/>
    <col min="2050" max="2050" width="24.42578125" style="2" customWidth="1"/>
    <col min="2051" max="2051" width="37.28515625" style="2" customWidth="1"/>
    <col min="2052" max="2053" width="14.42578125" style="2" customWidth="1"/>
    <col min="2054" max="2054" width="13.28515625" style="2" customWidth="1"/>
    <col min="2055" max="2055" width="12.5703125" style="2" bestFit="1" customWidth="1"/>
    <col min="2056" max="2304" width="9.28515625" style="2"/>
    <col min="2305" max="2305" width="12.5703125" style="2" customWidth="1"/>
    <col min="2306" max="2306" width="24.42578125" style="2" customWidth="1"/>
    <col min="2307" max="2307" width="37.28515625" style="2" customWidth="1"/>
    <col min="2308" max="2309" width="14.42578125" style="2" customWidth="1"/>
    <col min="2310" max="2310" width="13.28515625" style="2" customWidth="1"/>
    <col min="2311" max="2311" width="12.5703125" style="2" bestFit="1" customWidth="1"/>
    <col min="2312" max="2560" width="9.28515625" style="2"/>
    <col min="2561" max="2561" width="12.5703125" style="2" customWidth="1"/>
    <col min="2562" max="2562" width="24.42578125" style="2" customWidth="1"/>
    <col min="2563" max="2563" width="37.28515625" style="2" customWidth="1"/>
    <col min="2564" max="2565" width="14.42578125" style="2" customWidth="1"/>
    <col min="2566" max="2566" width="13.28515625" style="2" customWidth="1"/>
    <col min="2567" max="2567" width="12.5703125" style="2" bestFit="1" customWidth="1"/>
    <col min="2568" max="2816" width="9.28515625" style="2"/>
    <col min="2817" max="2817" width="12.5703125" style="2" customWidth="1"/>
    <col min="2818" max="2818" width="24.42578125" style="2" customWidth="1"/>
    <col min="2819" max="2819" width="37.28515625" style="2" customWidth="1"/>
    <col min="2820" max="2821" width="14.42578125" style="2" customWidth="1"/>
    <col min="2822" max="2822" width="13.28515625" style="2" customWidth="1"/>
    <col min="2823" max="2823" width="12.5703125" style="2" bestFit="1" customWidth="1"/>
    <col min="2824" max="3072" width="9.28515625" style="2"/>
    <col min="3073" max="3073" width="12.5703125" style="2" customWidth="1"/>
    <col min="3074" max="3074" width="24.42578125" style="2" customWidth="1"/>
    <col min="3075" max="3075" width="37.28515625" style="2" customWidth="1"/>
    <col min="3076" max="3077" width="14.42578125" style="2" customWidth="1"/>
    <col min="3078" max="3078" width="13.28515625" style="2" customWidth="1"/>
    <col min="3079" max="3079" width="12.5703125" style="2" bestFit="1" customWidth="1"/>
    <col min="3080" max="3328" width="9.28515625" style="2"/>
    <col min="3329" max="3329" width="12.5703125" style="2" customWidth="1"/>
    <col min="3330" max="3330" width="24.42578125" style="2" customWidth="1"/>
    <col min="3331" max="3331" width="37.28515625" style="2" customWidth="1"/>
    <col min="3332" max="3333" width="14.42578125" style="2" customWidth="1"/>
    <col min="3334" max="3334" width="13.28515625" style="2" customWidth="1"/>
    <col min="3335" max="3335" width="12.5703125" style="2" bestFit="1" customWidth="1"/>
    <col min="3336" max="3584" width="9.28515625" style="2"/>
    <col min="3585" max="3585" width="12.5703125" style="2" customWidth="1"/>
    <col min="3586" max="3586" width="24.42578125" style="2" customWidth="1"/>
    <col min="3587" max="3587" width="37.28515625" style="2" customWidth="1"/>
    <col min="3588" max="3589" width="14.42578125" style="2" customWidth="1"/>
    <col min="3590" max="3590" width="13.28515625" style="2" customWidth="1"/>
    <col min="3591" max="3591" width="12.5703125" style="2" bestFit="1" customWidth="1"/>
    <col min="3592" max="3840" width="9.28515625" style="2"/>
    <col min="3841" max="3841" width="12.5703125" style="2" customWidth="1"/>
    <col min="3842" max="3842" width="24.42578125" style="2" customWidth="1"/>
    <col min="3843" max="3843" width="37.28515625" style="2" customWidth="1"/>
    <col min="3844" max="3845" width="14.42578125" style="2" customWidth="1"/>
    <col min="3846" max="3846" width="13.28515625" style="2" customWidth="1"/>
    <col min="3847" max="3847" width="12.5703125" style="2" bestFit="1" customWidth="1"/>
    <col min="3848" max="4096" width="9.28515625" style="2"/>
    <col min="4097" max="4097" width="12.5703125" style="2" customWidth="1"/>
    <col min="4098" max="4098" width="24.42578125" style="2" customWidth="1"/>
    <col min="4099" max="4099" width="37.28515625" style="2" customWidth="1"/>
    <col min="4100" max="4101" width="14.42578125" style="2" customWidth="1"/>
    <col min="4102" max="4102" width="13.28515625" style="2" customWidth="1"/>
    <col min="4103" max="4103" width="12.5703125" style="2" bestFit="1" customWidth="1"/>
    <col min="4104" max="4352" width="9.28515625" style="2"/>
    <col min="4353" max="4353" width="12.5703125" style="2" customWidth="1"/>
    <col min="4354" max="4354" width="24.42578125" style="2" customWidth="1"/>
    <col min="4355" max="4355" width="37.28515625" style="2" customWidth="1"/>
    <col min="4356" max="4357" width="14.42578125" style="2" customWidth="1"/>
    <col min="4358" max="4358" width="13.28515625" style="2" customWidth="1"/>
    <col min="4359" max="4359" width="12.5703125" style="2" bestFit="1" customWidth="1"/>
    <col min="4360" max="4608" width="9.28515625" style="2"/>
    <col min="4609" max="4609" width="12.5703125" style="2" customWidth="1"/>
    <col min="4610" max="4610" width="24.42578125" style="2" customWidth="1"/>
    <col min="4611" max="4611" width="37.28515625" style="2" customWidth="1"/>
    <col min="4612" max="4613" width="14.42578125" style="2" customWidth="1"/>
    <col min="4614" max="4614" width="13.28515625" style="2" customWidth="1"/>
    <col min="4615" max="4615" width="12.5703125" style="2" bestFit="1" customWidth="1"/>
    <col min="4616" max="4864" width="9.28515625" style="2"/>
    <col min="4865" max="4865" width="12.5703125" style="2" customWidth="1"/>
    <col min="4866" max="4866" width="24.42578125" style="2" customWidth="1"/>
    <col min="4867" max="4867" width="37.28515625" style="2" customWidth="1"/>
    <col min="4868" max="4869" width="14.42578125" style="2" customWidth="1"/>
    <col min="4870" max="4870" width="13.28515625" style="2" customWidth="1"/>
    <col min="4871" max="4871" width="12.5703125" style="2" bestFit="1" customWidth="1"/>
    <col min="4872" max="5120" width="9.28515625" style="2"/>
    <col min="5121" max="5121" width="12.5703125" style="2" customWidth="1"/>
    <col min="5122" max="5122" width="24.42578125" style="2" customWidth="1"/>
    <col min="5123" max="5123" width="37.28515625" style="2" customWidth="1"/>
    <col min="5124" max="5125" width="14.42578125" style="2" customWidth="1"/>
    <col min="5126" max="5126" width="13.28515625" style="2" customWidth="1"/>
    <col min="5127" max="5127" width="12.5703125" style="2" bestFit="1" customWidth="1"/>
    <col min="5128" max="5376" width="9.28515625" style="2"/>
    <col min="5377" max="5377" width="12.5703125" style="2" customWidth="1"/>
    <col min="5378" max="5378" width="24.42578125" style="2" customWidth="1"/>
    <col min="5379" max="5379" width="37.28515625" style="2" customWidth="1"/>
    <col min="5380" max="5381" width="14.42578125" style="2" customWidth="1"/>
    <col min="5382" max="5382" width="13.28515625" style="2" customWidth="1"/>
    <col min="5383" max="5383" width="12.5703125" style="2" bestFit="1" customWidth="1"/>
    <col min="5384" max="5632" width="9.28515625" style="2"/>
    <col min="5633" max="5633" width="12.5703125" style="2" customWidth="1"/>
    <col min="5634" max="5634" width="24.42578125" style="2" customWidth="1"/>
    <col min="5635" max="5635" width="37.28515625" style="2" customWidth="1"/>
    <col min="5636" max="5637" width="14.42578125" style="2" customWidth="1"/>
    <col min="5638" max="5638" width="13.28515625" style="2" customWidth="1"/>
    <col min="5639" max="5639" width="12.5703125" style="2" bestFit="1" customWidth="1"/>
    <col min="5640" max="5888" width="9.28515625" style="2"/>
    <col min="5889" max="5889" width="12.5703125" style="2" customWidth="1"/>
    <col min="5890" max="5890" width="24.42578125" style="2" customWidth="1"/>
    <col min="5891" max="5891" width="37.28515625" style="2" customWidth="1"/>
    <col min="5892" max="5893" width="14.42578125" style="2" customWidth="1"/>
    <col min="5894" max="5894" width="13.28515625" style="2" customWidth="1"/>
    <col min="5895" max="5895" width="12.5703125" style="2" bestFit="1" customWidth="1"/>
    <col min="5896" max="6144" width="9.28515625" style="2"/>
    <col min="6145" max="6145" width="12.5703125" style="2" customWidth="1"/>
    <col min="6146" max="6146" width="24.42578125" style="2" customWidth="1"/>
    <col min="6147" max="6147" width="37.28515625" style="2" customWidth="1"/>
    <col min="6148" max="6149" width="14.42578125" style="2" customWidth="1"/>
    <col min="6150" max="6150" width="13.28515625" style="2" customWidth="1"/>
    <col min="6151" max="6151" width="12.5703125" style="2" bestFit="1" customWidth="1"/>
    <col min="6152" max="6400" width="9.28515625" style="2"/>
    <col min="6401" max="6401" width="12.5703125" style="2" customWidth="1"/>
    <col min="6402" max="6402" width="24.42578125" style="2" customWidth="1"/>
    <col min="6403" max="6403" width="37.28515625" style="2" customWidth="1"/>
    <col min="6404" max="6405" width="14.42578125" style="2" customWidth="1"/>
    <col min="6406" max="6406" width="13.28515625" style="2" customWidth="1"/>
    <col min="6407" max="6407" width="12.5703125" style="2" bestFit="1" customWidth="1"/>
    <col min="6408" max="6656" width="9.28515625" style="2"/>
    <col min="6657" max="6657" width="12.5703125" style="2" customWidth="1"/>
    <col min="6658" max="6658" width="24.42578125" style="2" customWidth="1"/>
    <col min="6659" max="6659" width="37.28515625" style="2" customWidth="1"/>
    <col min="6660" max="6661" width="14.42578125" style="2" customWidth="1"/>
    <col min="6662" max="6662" width="13.28515625" style="2" customWidth="1"/>
    <col min="6663" max="6663" width="12.5703125" style="2" bestFit="1" customWidth="1"/>
    <col min="6664" max="6912" width="9.28515625" style="2"/>
    <col min="6913" max="6913" width="12.5703125" style="2" customWidth="1"/>
    <col min="6914" max="6914" width="24.42578125" style="2" customWidth="1"/>
    <col min="6915" max="6915" width="37.28515625" style="2" customWidth="1"/>
    <col min="6916" max="6917" width="14.42578125" style="2" customWidth="1"/>
    <col min="6918" max="6918" width="13.28515625" style="2" customWidth="1"/>
    <col min="6919" max="6919" width="12.5703125" style="2" bestFit="1" customWidth="1"/>
    <col min="6920" max="7168" width="9.28515625" style="2"/>
    <col min="7169" max="7169" width="12.5703125" style="2" customWidth="1"/>
    <col min="7170" max="7170" width="24.42578125" style="2" customWidth="1"/>
    <col min="7171" max="7171" width="37.28515625" style="2" customWidth="1"/>
    <col min="7172" max="7173" width="14.42578125" style="2" customWidth="1"/>
    <col min="7174" max="7174" width="13.28515625" style="2" customWidth="1"/>
    <col min="7175" max="7175" width="12.5703125" style="2" bestFit="1" customWidth="1"/>
    <col min="7176" max="7424" width="9.28515625" style="2"/>
    <col min="7425" max="7425" width="12.5703125" style="2" customWidth="1"/>
    <col min="7426" max="7426" width="24.42578125" style="2" customWidth="1"/>
    <col min="7427" max="7427" width="37.28515625" style="2" customWidth="1"/>
    <col min="7428" max="7429" width="14.42578125" style="2" customWidth="1"/>
    <col min="7430" max="7430" width="13.28515625" style="2" customWidth="1"/>
    <col min="7431" max="7431" width="12.5703125" style="2" bestFit="1" customWidth="1"/>
    <col min="7432" max="7680" width="9.28515625" style="2"/>
    <col min="7681" max="7681" width="12.5703125" style="2" customWidth="1"/>
    <col min="7682" max="7682" width="24.42578125" style="2" customWidth="1"/>
    <col min="7683" max="7683" width="37.28515625" style="2" customWidth="1"/>
    <col min="7684" max="7685" width="14.42578125" style="2" customWidth="1"/>
    <col min="7686" max="7686" width="13.28515625" style="2" customWidth="1"/>
    <col min="7687" max="7687" width="12.5703125" style="2" bestFit="1" customWidth="1"/>
    <col min="7688" max="7936" width="9.28515625" style="2"/>
    <col min="7937" max="7937" width="12.5703125" style="2" customWidth="1"/>
    <col min="7938" max="7938" width="24.42578125" style="2" customWidth="1"/>
    <col min="7939" max="7939" width="37.28515625" style="2" customWidth="1"/>
    <col min="7940" max="7941" width="14.42578125" style="2" customWidth="1"/>
    <col min="7942" max="7942" width="13.28515625" style="2" customWidth="1"/>
    <col min="7943" max="7943" width="12.5703125" style="2" bestFit="1" customWidth="1"/>
    <col min="7944" max="8192" width="9.28515625" style="2"/>
    <col min="8193" max="8193" width="12.5703125" style="2" customWidth="1"/>
    <col min="8194" max="8194" width="24.42578125" style="2" customWidth="1"/>
    <col min="8195" max="8195" width="37.28515625" style="2" customWidth="1"/>
    <col min="8196" max="8197" width="14.42578125" style="2" customWidth="1"/>
    <col min="8198" max="8198" width="13.28515625" style="2" customWidth="1"/>
    <col min="8199" max="8199" width="12.5703125" style="2" bestFit="1" customWidth="1"/>
    <col min="8200" max="8448" width="9.28515625" style="2"/>
    <col min="8449" max="8449" width="12.5703125" style="2" customWidth="1"/>
    <col min="8450" max="8450" width="24.42578125" style="2" customWidth="1"/>
    <col min="8451" max="8451" width="37.28515625" style="2" customWidth="1"/>
    <col min="8452" max="8453" width="14.42578125" style="2" customWidth="1"/>
    <col min="8454" max="8454" width="13.28515625" style="2" customWidth="1"/>
    <col min="8455" max="8455" width="12.5703125" style="2" bestFit="1" customWidth="1"/>
    <col min="8456" max="8704" width="9.28515625" style="2"/>
    <col min="8705" max="8705" width="12.5703125" style="2" customWidth="1"/>
    <col min="8706" max="8706" width="24.42578125" style="2" customWidth="1"/>
    <col min="8707" max="8707" width="37.28515625" style="2" customWidth="1"/>
    <col min="8708" max="8709" width="14.42578125" style="2" customWidth="1"/>
    <col min="8710" max="8710" width="13.28515625" style="2" customWidth="1"/>
    <col min="8711" max="8711" width="12.5703125" style="2" bestFit="1" customWidth="1"/>
    <col min="8712" max="8960" width="9.28515625" style="2"/>
    <col min="8961" max="8961" width="12.5703125" style="2" customWidth="1"/>
    <col min="8962" max="8962" width="24.42578125" style="2" customWidth="1"/>
    <col min="8963" max="8963" width="37.28515625" style="2" customWidth="1"/>
    <col min="8964" max="8965" width="14.42578125" style="2" customWidth="1"/>
    <col min="8966" max="8966" width="13.28515625" style="2" customWidth="1"/>
    <col min="8967" max="8967" width="12.5703125" style="2" bestFit="1" customWidth="1"/>
    <col min="8968" max="9216" width="9.28515625" style="2"/>
    <col min="9217" max="9217" width="12.5703125" style="2" customWidth="1"/>
    <col min="9218" max="9218" width="24.42578125" style="2" customWidth="1"/>
    <col min="9219" max="9219" width="37.28515625" style="2" customWidth="1"/>
    <col min="9220" max="9221" width="14.42578125" style="2" customWidth="1"/>
    <col min="9222" max="9222" width="13.28515625" style="2" customWidth="1"/>
    <col min="9223" max="9223" width="12.5703125" style="2" bestFit="1" customWidth="1"/>
    <col min="9224" max="9472" width="9.28515625" style="2"/>
    <col min="9473" max="9473" width="12.5703125" style="2" customWidth="1"/>
    <col min="9474" max="9474" width="24.42578125" style="2" customWidth="1"/>
    <col min="9475" max="9475" width="37.28515625" style="2" customWidth="1"/>
    <col min="9476" max="9477" width="14.42578125" style="2" customWidth="1"/>
    <col min="9478" max="9478" width="13.28515625" style="2" customWidth="1"/>
    <col min="9479" max="9479" width="12.5703125" style="2" bestFit="1" customWidth="1"/>
    <col min="9480" max="9728" width="9.28515625" style="2"/>
    <col min="9729" max="9729" width="12.5703125" style="2" customWidth="1"/>
    <col min="9730" max="9730" width="24.42578125" style="2" customWidth="1"/>
    <col min="9731" max="9731" width="37.28515625" style="2" customWidth="1"/>
    <col min="9732" max="9733" width="14.42578125" style="2" customWidth="1"/>
    <col min="9734" max="9734" width="13.28515625" style="2" customWidth="1"/>
    <col min="9735" max="9735" width="12.5703125" style="2" bestFit="1" customWidth="1"/>
    <col min="9736" max="9984" width="9.28515625" style="2"/>
    <col min="9985" max="9985" width="12.5703125" style="2" customWidth="1"/>
    <col min="9986" max="9986" width="24.42578125" style="2" customWidth="1"/>
    <col min="9987" max="9987" width="37.28515625" style="2" customWidth="1"/>
    <col min="9988" max="9989" width="14.42578125" style="2" customWidth="1"/>
    <col min="9990" max="9990" width="13.28515625" style="2" customWidth="1"/>
    <col min="9991" max="9991" width="12.5703125" style="2" bestFit="1" customWidth="1"/>
    <col min="9992" max="10240" width="9.28515625" style="2"/>
    <col min="10241" max="10241" width="12.5703125" style="2" customWidth="1"/>
    <col min="10242" max="10242" width="24.42578125" style="2" customWidth="1"/>
    <col min="10243" max="10243" width="37.28515625" style="2" customWidth="1"/>
    <col min="10244" max="10245" width="14.42578125" style="2" customWidth="1"/>
    <col min="10246" max="10246" width="13.28515625" style="2" customWidth="1"/>
    <col min="10247" max="10247" width="12.5703125" style="2" bestFit="1" customWidth="1"/>
    <col min="10248" max="10496" width="9.28515625" style="2"/>
    <col min="10497" max="10497" width="12.5703125" style="2" customWidth="1"/>
    <col min="10498" max="10498" width="24.42578125" style="2" customWidth="1"/>
    <col min="10499" max="10499" width="37.28515625" style="2" customWidth="1"/>
    <col min="10500" max="10501" width="14.42578125" style="2" customWidth="1"/>
    <col min="10502" max="10502" width="13.28515625" style="2" customWidth="1"/>
    <col min="10503" max="10503" width="12.5703125" style="2" bestFit="1" customWidth="1"/>
    <col min="10504" max="10752" width="9.28515625" style="2"/>
    <col min="10753" max="10753" width="12.5703125" style="2" customWidth="1"/>
    <col min="10754" max="10754" width="24.42578125" style="2" customWidth="1"/>
    <col min="10755" max="10755" width="37.28515625" style="2" customWidth="1"/>
    <col min="10756" max="10757" width="14.42578125" style="2" customWidth="1"/>
    <col min="10758" max="10758" width="13.28515625" style="2" customWidth="1"/>
    <col min="10759" max="10759" width="12.5703125" style="2" bestFit="1" customWidth="1"/>
    <col min="10760" max="11008" width="9.28515625" style="2"/>
    <col min="11009" max="11009" width="12.5703125" style="2" customWidth="1"/>
    <col min="11010" max="11010" width="24.42578125" style="2" customWidth="1"/>
    <col min="11011" max="11011" width="37.28515625" style="2" customWidth="1"/>
    <col min="11012" max="11013" width="14.42578125" style="2" customWidth="1"/>
    <col min="11014" max="11014" width="13.28515625" style="2" customWidth="1"/>
    <col min="11015" max="11015" width="12.5703125" style="2" bestFit="1" customWidth="1"/>
    <col min="11016" max="11264" width="9.28515625" style="2"/>
    <col min="11265" max="11265" width="12.5703125" style="2" customWidth="1"/>
    <col min="11266" max="11266" width="24.42578125" style="2" customWidth="1"/>
    <col min="11267" max="11267" width="37.28515625" style="2" customWidth="1"/>
    <col min="11268" max="11269" width="14.42578125" style="2" customWidth="1"/>
    <col min="11270" max="11270" width="13.28515625" style="2" customWidth="1"/>
    <col min="11271" max="11271" width="12.5703125" style="2" bestFit="1" customWidth="1"/>
    <col min="11272" max="11520" width="9.28515625" style="2"/>
    <col min="11521" max="11521" width="12.5703125" style="2" customWidth="1"/>
    <col min="11522" max="11522" width="24.42578125" style="2" customWidth="1"/>
    <col min="11523" max="11523" width="37.28515625" style="2" customWidth="1"/>
    <col min="11524" max="11525" width="14.42578125" style="2" customWidth="1"/>
    <col min="11526" max="11526" width="13.28515625" style="2" customWidth="1"/>
    <col min="11527" max="11527" width="12.5703125" style="2" bestFit="1" customWidth="1"/>
    <col min="11528" max="11776" width="9.28515625" style="2"/>
    <col min="11777" max="11777" width="12.5703125" style="2" customWidth="1"/>
    <col min="11778" max="11778" width="24.42578125" style="2" customWidth="1"/>
    <col min="11779" max="11779" width="37.28515625" style="2" customWidth="1"/>
    <col min="11780" max="11781" width="14.42578125" style="2" customWidth="1"/>
    <col min="11782" max="11782" width="13.28515625" style="2" customWidth="1"/>
    <col min="11783" max="11783" width="12.5703125" style="2" bestFit="1" customWidth="1"/>
    <col min="11784" max="12032" width="9.28515625" style="2"/>
    <col min="12033" max="12033" width="12.5703125" style="2" customWidth="1"/>
    <col min="12034" max="12034" width="24.42578125" style="2" customWidth="1"/>
    <col min="12035" max="12035" width="37.28515625" style="2" customWidth="1"/>
    <col min="12036" max="12037" width="14.42578125" style="2" customWidth="1"/>
    <col min="12038" max="12038" width="13.28515625" style="2" customWidth="1"/>
    <col min="12039" max="12039" width="12.5703125" style="2" bestFit="1" customWidth="1"/>
    <col min="12040" max="12288" width="9.28515625" style="2"/>
    <col min="12289" max="12289" width="12.5703125" style="2" customWidth="1"/>
    <col min="12290" max="12290" width="24.42578125" style="2" customWidth="1"/>
    <col min="12291" max="12291" width="37.28515625" style="2" customWidth="1"/>
    <col min="12292" max="12293" width="14.42578125" style="2" customWidth="1"/>
    <col min="12294" max="12294" width="13.28515625" style="2" customWidth="1"/>
    <col min="12295" max="12295" width="12.5703125" style="2" bestFit="1" customWidth="1"/>
    <col min="12296" max="12544" width="9.28515625" style="2"/>
    <col min="12545" max="12545" width="12.5703125" style="2" customWidth="1"/>
    <col min="12546" max="12546" width="24.42578125" style="2" customWidth="1"/>
    <col min="12547" max="12547" width="37.28515625" style="2" customWidth="1"/>
    <col min="12548" max="12549" width="14.42578125" style="2" customWidth="1"/>
    <col min="12550" max="12550" width="13.28515625" style="2" customWidth="1"/>
    <col min="12551" max="12551" width="12.5703125" style="2" bestFit="1" customWidth="1"/>
    <col min="12552" max="12800" width="9.28515625" style="2"/>
    <col min="12801" max="12801" width="12.5703125" style="2" customWidth="1"/>
    <col min="12802" max="12802" width="24.42578125" style="2" customWidth="1"/>
    <col min="12803" max="12803" width="37.28515625" style="2" customWidth="1"/>
    <col min="12804" max="12805" width="14.42578125" style="2" customWidth="1"/>
    <col min="12806" max="12806" width="13.28515625" style="2" customWidth="1"/>
    <col min="12807" max="12807" width="12.5703125" style="2" bestFit="1" customWidth="1"/>
    <col min="12808" max="13056" width="9.28515625" style="2"/>
    <col min="13057" max="13057" width="12.5703125" style="2" customWidth="1"/>
    <col min="13058" max="13058" width="24.42578125" style="2" customWidth="1"/>
    <col min="13059" max="13059" width="37.28515625" style="2" customWidth="1"/>
    <col min="13060" max="13061" width="14.42578125" style="2" customWidth="1"/>
    <col min="13062" max="13062" width="13.28515625" style="2" customWidth="1"/>
    <col min="13063" max="13063" width="12.5703125" style="2" bestFit="1" customWidth="1"/>
    <col min="13064" max="13312" width="9.28515625" style="2"/>
    <col min="13313" max="13313" width="12.5703125" style="2" customWidth="1"/>
    <col min="13314" max="13314" width="24.42578125" style="2" customWidth="1"/>
    <col min="13315" max="13315" width="37.28515625" style="2" customWidth="1"/>
    <col min="13316" max="13317" width="14.42578125" style="2" customWidth="1"/>
    <col min="13318" max="13318" width="13.28515625" style="2" customWidth="1"/>
    <col min="13319" max="13319" width="12.5703125" style="2" bestFit="1" customWidth="1"/>
    <col min="13320" max="13568" width="9.28515625" style="2"/>
    <col min="13569" max="13569" width="12.5703125" style="2" customWidth="1"/>
    <col min="13570" max="13570" width="24.42578125" style="2" customWidth="1"/>
    <col min="13571" max="13571" width="37.28515625" style="2" customWidth="1"/>
    <col min="13572" max="13573" width="14.42578125" style="2" customWidth="1"/>
    <col min="13574" max="13574" width="13.28515625" style="2" customWidth="1"/>
    <col min="13575" max="13575" width="12.5703125" style="2" bestFit="1" customWidth="1"/>
    <col min="13576" max="13824" width="9.28515625" style="2"/>
    <col min="13825" max="13825" width="12.5703125" style="2" customWidth="1"/>
    <col min="13826" max="13826" width="24.42578125" style="2" customWidth="1"/>
    <col min="13827" max="13827" width="37.28515625" style="2" customWidth="1"/>
    <col min="13828" max="13829" width="14.42578125" style="2" customWidth="1"/>
    <col min="13830" max="13830" width="13.28515625" style="2" customWidth="1"/>
    <col min="13831" max="13831" width="12.5703125" style="2" bestFit="1" customWidth="1"/>
    <col min="13832" max="14080" width="9.28515625" style="2"/>
    <col min="14081" max="14081" width="12.5703125" style="2" customWidth="1"/>
    <col min="14082" max="14082" width="24.42578125" style="2" customWidth="1"/>
    <col min="14083" max="14083" width="37.28515625" style="2" customWidth="1"/>
    <col min="14084" max="14085" width="14.42578125" style="2" customWidth="1"/>
    <col min="14086" max="14086" width="13.28515625" style="2" customWidth="1"/>
    <col min="14087" max="14087" width="12.5703125" style="2" bestFit="1" customWidth="1"/>
    <col min="14088" max="14336" width="9.28515625" style="2"/>
    <col min="14337" max="14337" width="12.5703125" style="2" customWidth="1"/>
    <col min="14338" max="14338" width="24.42578125" style="2" customWidth="1"/>
    <col min="14339" max="14339" width="37.28515625" style="2" customWidth="1"/>
    <col min="14340" max="14341" width="14.42578125" style="2" customWidth="1"/>
    <col min="14342" max="14342" width="13.28515625" style="2" customWidth="1"/>
    <col min="14343" max="14343" width="12.5703125" style="2" bestFit="1" customWidth="1"/>
    <col min="14344" max="14592" width="9.28515625" style="2"/>
    <col min="14593" max="14593" width="12.5703125" style="2" customWidth="1"/>
    <col min="14594" max="14594" width="24.42578125" style="2" customWidth="1"/>
    <col min="14595" max="14595" width="37.28515625" style="2" customWidth="1"/>
    <col min="14596" max="14597" width="14.42578125" style="2" customWidth="1"/>
    <col min="14598" max="14598" width="13.28515625" style="2" customWidth="1"/>
    <col min="14599" max="14599" width="12.5703125" style="2" bestFit="1" customWidth="1"/>
    <col min="14600" max="14848" width="9.28515625" style="2"/>
    <col min="14849" max="14849" width="12.5703125" style="2" customWidth="1"/>
    <col min="14850" max="14850" width="24.42578125" style="2" customWidth="1"/>
    <col min="14851" max="14851" width="37.28515625" style="2" customWidth="1"/>
    <col min="14852" max="14853" width="14.42578125" style="2" customWidth="1"/>
    <col min="14854" max="14854" width="13.28515625" style="2" customWidth="1"/>
    <col min="14855" max="14855" width="12.5703125" style="2" bestFit="1" customWidth="1"/>
    <col min="14856" max="15104" width="9.28515625" style="2"/>
    <col min="15105" max="15105" width="12.5703125" style="2" customWidth="1"/>
    <col min="15106" max="15106" width="24.42578125" style="2" customWidth="1"/>
    <col min="15107" max="15107" width="37.28515625" style="2" customWidth="1"/>
    <col min="15108" max="15109" width="14.42578125" style="2" customWidth="1"/>
    <col min="15110" max="15110" width="13.28515625" style="2" customWidth="1"/>
    <col min="15111" max="15111" width="12.5703125" style="2" bestFit="1" customWidth="1"/>
    <col min="15112" max="15360" width="9.28515625" style="2"/>
    <col min="15361" max="15361" width="12.5703125" style="2" customWidth="1"/>
    <col min="15362" max="15362" width="24.42578125" style="2" customWidth="1"/>
    <col min="15363" max="15363" width="37.28515625" style="2" customWidth="1"/>
    <col min="15364" max="15365" width="14.42578125" style="2" customWidth="1"/>
    <col min="15366" max="15366" width="13.28515625" style="2" customWidth="1"/>
    <col min="15367" max="15367" width="12.5703125" style="2" bestFit="1" customWidth="1"/>
    <col min="15368" max="15616" width="9.28515625" style="2"/>
    <col min="15617" max="15617" width="12.5703125" style="2" customWidth="1"/>
    <col min="15618" max="15618" width="24.42578125" style="2" customWidth="1"/>
    <col min="15619" max="15619" width="37.28515625" style="2" customWidth="1"/>
    <col min="15620" max="15621" width="14.42578125" style="2" customWidth="1"/>
    <col min="15622" max="15622" width="13.28515625" style="2" customWidth="1"/>
    <col min="15623" max="15623" width="12.5703125" style="2" bestFit="1" customWidth="1"/>
    <col min="15624" max="15872" width="9.28515625" style="2"/>
    <col min="15873" max="15873" width="12.5703125" style="2" customWidth="1"/>
    <col min="15874" max="15874" width="24.42578125" style="2" customWidth="1"/>
    <col min="15875" max="15875" width="37.28515625" style="2" customWidth="1"/>
    <col min="15876" max="15877" width="14.42578125" style="2" customWidth="1"/>
    <col min="15878" max="15878" width="13.28515625" style="2" customWidth="1"/>
    <col min="15879" max="15879" width="12.5703125" style="2" bestFit="1" customWidth="1"/>
    <col min="15880" max="16128" width="9.28515625" style="2"/>
    <col min="16129" max="16129" width="12.5703125" style="2" customWidth="1"/>
    <col min="16130" max="16130" width="24.42578125" style="2" customWidth="1"/>
    <col min="16131" max="16131" width="37.28515625" style="2" customWidth="1"/>
    <col min="16132" max="16133" width="14.42578125" style="2" customWidth="1"/>
    <col min="16134" max="16134" width="13.28515625" style="2" customWidth="1"/>
    <col min="16135" max="16135" width="12.5703125" style="2" bestFit="1" customWidth="1"/>
    <col min="16136" max="16384" width="9.28515625" style="2"/>
  </cols>
  <sheetData>
    <row r="1" spans="1:7" ht="24" customHeight="1" x14ac:dyDescent="0.25">
      <c r="A1" s="321" t="s">
        <v>2089</v>
      </c>
      <c r="B1" s="321"/>
      <c r="C1" s="321"/>
      <c r="D1" s="140">
        <f>SUM(D12:D200)</f>
        <v>21365400</v>
      </c>
      <c r="E1" s="140">
        <f>SUM(E12:E200)</f>
        <v>20579628.509999998</v>
      </c>
      <c r="G1" s="6"/>
    </row>
    <row r="3" spans="1:7" s="8" customFormat="1" x14ac:dyDescent="0.25">
      <c r="A3" s="306" t="s">
        <v>2090</v>
      </c>
      <c r="B3" s="306"/>
      <c r="C3" s="306"/>
      <c r="D3" s="306"/>
      <c r="E3" s="306"/>
      <c r="F3" s="40"/>
    </row>
    <row r="4" spans="1:7" s="8" customFormat="1" x14ac:dyDescent="0.25">
      <c r="A4" s="306" t="s">
        <v>2091</v>
      </c>
      <c r="B4" s="306"/>
      <c r="C4" s="306"/>
      <c r="D4" s="306"/>
      <c r="E4" s="306"/>
      <c r="F4" s="40"/>
    </row>
    <row r="5" spans="1:7" s="8" customFormat="1" x14ac:dyDescent="0.25">
      <c r="A5" s="306" t="s">
        <v>2092</v>
      </c>
      <c r="B5" s="306"/>
      <c r="C5" s="306"/>
      <c r="D5" s="306"/>
      <c r="E5" s="306"/>
      <c r="F5" s="40"/>
    </row>
    <row r="6" spans="1:7" s="8" customFormat="1" x14ac:dyDescent="0.25">
      <c r="A6" s="306" t="s">
        <v>2093</v>
      </c>
      <c r="B6" s="306"/>
      <c r="C6" s="306"/>
      <c r="D6" s="306"/>
      <c r="E6" s="306"/>
      <c r="F6" s="40"/>
    </row>
    <row r="7" spans="1:7" s="8" customFormat="1" x14ac:dyDescent="0.25">
      <c r="A7" s="306" t="s">
        <v>2094</v>
      </c>
      <c r="B7" s="306"/>
      <c r="C7" s="306"/>
      <c r="D7" s="306"/>
      <c r="E7" s="306"/>
      <c r="F7" s="40"/>
    </row>
    <row r="8" spans="1:7" s="8" customFormat="1" x14ac:dyDescent="0.25">
      <c r="A8" s="306" t="s">
        <v>2095</v>
      </c>
      <c r="B8" s="306"/>
      <c r="C8" s="306"/>
      <c r="D8" s="306"/>
      <c r="E8" s="306"/>
      <c r="F8" s="40"/>
    </row>
    <row r="9" spans="1:7" s="8" customFormat="1" x14ac:dyDescent="0.25">
      <c r="A9" s="306" t="s">
        <v>2096</v>
      </c>
      <c r="B9" s="306"/>
      <c r="C9" s="306"/>
      <c r="D9" s="306"/>
      <c r="E9" s="306"/>
      <c r="F9" s="40"/>
    </row>
    <row r="10" spans="1:7" s="8" customFormat="1" ht="13.5" thickBot="1" x14ac:dyDescent="0.3">
      <c r="A10" s="320"/>
      <c r="B10" s="320"/>
      <c r="C10" s="320"/>
      <c r="D10" s="320"/>
      <c r="E10" s="320"/>
      <c r="F10" s="40"/>
    </row>
    <row r="11" spans="1:7" s="8" customFormat="1" ht="26.25" thickBot="1" x14ac:dyDescent="0.3">
      <c r="A11" s="197" t="s">
        <v>164</v>
      </c>
      <c r="B11" s="198" t="s">
        <v>1606</v>
      </c>
      <c r="C11" s="198" t="s">
        <v>39</v>
      </c>
      <c r="D11" s="207" t="s">
        <v>821</v>
      </c>
      <c r="E11" s="208" t="s">
        <v>1909</v>
      </c>
      <c r="F11" s="40"/>
    </row>
    <row r="12" spans="1:7" x14ac:dyDescent="0.25">
      <c r="A12" s="141" t="s">
        <v>2097</v>
      </c>
      <c r="B12" s="142" t="s">
        <v>2098</v>
      </c>
      <c r="C12" s="142" t="s">
        <v>2099</v>
      </c>
      <c r="D12" s="143">
        <v>113000</v>
      </c>
      <c r="E12" s="144">
        <v>113000</v>
      </c>
    </row>
    <row r="13" spans="1:7" ht="24" x14ac:dyDescent="0.25">
      <c r="A13" s="145" t="s">
        <v>2100</v>
      </c>
      <c r="B13" s="146" t="s">
        <v>624</v>
      </c>
      <c r="C13" s="146" t="s">
        <v>2101</v>
      </c>
      <c r="D13" s="147">
        <v>69000</v>
      </c>
      <c r="E13" s="148">
        <v>0</v>
      </c>
    </row>
    <row r="14" spans="1:7" ht="24" x14ac:dyDescent="0.25">
      <c r="A14" s="145" t="s">
        <v>2102</v>
      </c>
      <c r="B14" s="146" t="s">
        <v>138</v>
      </c>
      <c r="C14" s="146" t="s">
        <v>2103</v>
      </c>
      <c r="D14" s="147">
        <v>40000</v>
      </c>
      <c r="E14" s="148">
        <v>0</v>
      </c>
    </row>
    <row r="15" spans="1:7" ht="24" x14ac:dyDescent="0.25">
      <c r="A15" s="145" t="s">
        <v>2104</v>
      </c>
      <c r="B15" s="146" t="s">
        <v>345</v>
      </c>
      <c r="C15" s="146" t="s">
        <v>645</v>
      </c>
      <c r="D15" s="147">
        <v>40000</v>
      </c>
      <c r="E15" s="148">
        <v>40000</v>
      </c>
    </row>
    <row r="16" spans="1:7" ht="24" x14ac:dyDescent="0.25">
      <c r="A16" s="145" t="s">
        <v>2105</v>
      </c>
      <c r="B16" s="146" t="s">
        <v>2106</v>
      </c>
      <c r="C16" s="146" t="s">
        <v>2107</v>
      </c>
      <c r="D16" s="147">
        <v>95000</v>
      </c>
      <c r="E16" s="148">
        <v>95000</v>
      </c>
    </row>
    <row r="17" spans="1:5" ht="24" x14ac:dyDescent="0.25">
      <c r="A17" s="145" t="s">
        <v>2108</v>
      </c>
      <c r="B17" s="146" t="s">
        <v>35</v>
      </c>
      <c r="C17" s="146" t="s">
        <v>2109</v>
      </c>
      <c r="D17" s="147">
        <v>150000</v>
      </c>
      <c r="E17" s="148">
        <v>150000</v>
      </c>
    </row>
    <row r="18" spans="1:5" ht="36" x14ac:dyDescent="0.25">
      <c r="A18" s="145" t="s">
        <v>2110</v>
      </c>
      <c r="B18" s="146" t="s">
        <v>174</v>
      </c>
      <c r="C18" s="146" t="s">
        <v>2111</v>
      </c>
      <c r="D18" s="147">
        <v>40000</v>
      </c>
      <c r="E18" s="148">
        <v>40000</v>
      </c>
    </row>
    <row r="19" spans="1:5" x14ac:dyDescent="0.25">
      <c r="A19" s="145" t="s">
        <v>2112</v>
      </c>
      <c r="B19" s="146" t="s">
        <v>103</v>
      </c>
      <c r="C19" s="146" t="s">
        <v>2113</v>
      </c>
      <c r="D19" s="147">
        <v>74000</v>
      </c>
      <c r="E19" s="148">
        <v>74000</v>
      </c>
    </row>
    <row r="20" spans="1:5" ht="24" x14ac:dyDescent="0.25">
      <c r="A20" s="145" t="s">
        <v>2114</v>
      </c>
      <c r="B20" s="146" t="s">
        <v>647</v>
      </c>
      <c r="C20" s="146" t="s">
        <v>2115</v>
      </c>
      <c r="D20" s="147">
        <v>44000</v>
      </c>
      <c r="E20" s="148">
        <v>0</v>
      </c>
    </row>
    <row r="21" spans="1:5" x14ac:dyDescent="0.25">
      <c r="A21" s="145" t="s">
        <v>2116</v>
      </c>
      <c r="B21" s="146" t="s">
        <v>2117</v>
      </c>
      <c r="C21" s="146" t="s">
        <v>2118</v>
      </c>
      <c r="D21" s="147">
        <v>58000</v>
      </c>
      <c r="E21" s="148">
        <v>58000</v>
      </c>
    </row>
    <row r="22" spans="1:5" ht="24" x14ac:dyDescent="0.25">
      <c r="A22" s="145" t="s">
        <v>2119</v>
      </c>
      <c r="B22" s="146" t="s">
        <v>134</v>
      </c>
      <c r="C22" s="146" t="s">
        <v>2120</v>
      </c>
      <c r="D22" s="147">
        <v>42000</v>
      </c>
      <c r="E22" s="148">
        <v>42000</v>
      </c>
    </row>
    <row r="23" spans="1:5" x14ac:dyDescent="0.25">
      <c r="A23" s="145" t="s">
        <v>2121</v>
      </c>
      <c r="B23" s="146" t="s">
        <v>651</v>
      </c>
      <c r="C23" s="146" t="s">
        <v>2122</v>
      </c>
      <c r="D23" s="147">
        <v>113000</v>
      </c>
      <c r="E23" s="148">
        <v>113000</v>
      </c>
    </row>
    <row r="24" spans="1:5" ht="24" x14ac:dyDescent="0.25">
      <c r="A24" s="145" t="s">
        <v>2123</v>
      </c>
      <c r="B24" s="146" t="s">
        <v>2124</v>
      </c>
      <c r="C24" s="146" t="s">
        <v>2125</v>
      </c>
      <c r="D24" s="147">
        <v>40000</v>
      </c>
      <c r="E24" s="148">
        <v>39310</v>
      </c>
    </row>
    <row r="25" spans="1:5" ht="24" x14ac:dyDescent="0.25">
      <c r="A25" s="145" t="s">
        <v>2126</v>
      </c>
      <c r="B25" s="146" t="s">
        <v>142</v>
      </c>
      <c r="C25" s="146" t="s">
        <v>2127</v>
      </c>
      <c r="D25" s="147">
        <v>50000</v>
      </c>
      <c r="E25" s="148">
        <v>50000</v>
      </c>
    </row>
    <row r="26" spans="1:5" x14ac:dyDescent="0.25">
      <c r="A26" s="145" t="s">
        <v>2128</v>
      </c>
      <c r="B26" s="146" t="s">
        <v>133</v>
      </c>
      <c r="C26" s="146" t="s">
        <v>2129</v>
      </c>
      <c r="D26" s="147">
        <v>40000</v>
      </c>
      <c r="E26" s="148">
        <v>40000</v>
      </c>
    </row>
    <row r="27" spans="1:5" ht="24" x14ac:dyDescent="0.25">
      <c r="A27" s="145" t="s">
        <v>2130</v>
      </c>
      <c r="B27" s="146" t="s">
        <v>69</v>
      </c>
      <c r="C27" s="146" t="s">
        <v>2131</v>
      </c>
      <c r="D27" s="147">
        <v>91000</v>
      </c>
      <c r="E27" s="148">
        <v>91000</v>
      </c>
    </row>
    <row r="28" spans="1:5" ht="36" x14ac:dyDescent="0.25">
      <c r="A28" s="145" t="s">
        <v>2132</v>
      </c>
      <c r="B28" s="146" t="s">
        <v>2133</v>
      </c>
      <c r="C28" s="146" t="s">
        <v>2134</v>
      </c>
      <c r="D28" s="147">
        <v>49000</v>
      </c>
      <c r="E28" s="148">
        <v>49000</v>
      </c>
    </row>
    <row r="29" spans="1:5" x14ac:dyDescent="0.25">
      <c r="A29" s="145" t="s">
        <v>2135</v>
      </c>
      <c r="B29" s="146" t="s">
        <v>148</v>
      </c>
      <c r="C29" s="146" t="s">
        <v>2136</v>
      </c>
      <c r="D29" s="147">
        <v>112000</v>
      </c>
      <c r="E29" s="148">
        <v>112000</v>
      </c>
    </row>
    <row r="30" spans="1:5" x14ac:dyDescent="0.25">
      <c r="A30" s="145" t="s">
        <v>2137</v>
      </c>
      <c r="B30" s="146" t="s">
        <v>149</v>
      </c>
      <c r="C30" s="146" t="s">
        <v>2138</v>
      </c>
      <c r="D30" s="147">
        <v>116000</v>
      </c>
      <c r="E30" s="148">
        <v>116000</v>
      </c>
    </row>
    <row r="31" spans="1:5" ht="29.65" customHeight="1" x14ac:dyDescent="0.25">
      <c r="A31" s="145" t="s">
        <v>2139</v>
      </c>
      <c r="B31" s="146" t="s">
        <v>2140</v>
      </c>
      <c r="C31" s="146" t="s">
        <v>2141</v>
      </c>
      <c r="D31" s="147">
        <v>101000</v>
      </c>
      <c r="E31" s="148">
        <v>101000</v>
      </c>
    </row>
    <row r="32" spans="1:5" ht="36" x14ac:dyDescent="0.25">
      <c r="A32" s="145" t="s">
        <v>2142</v>
      </c>
      <c r="B32" s="146" t="s">
        <v>2143</v>
      </c>
      <c r="C32" s="146" t="s">
        <v>2144</v>
      </c>
      <c r="D32" s="147">
        <v>150000</v>
      </c>
      <c r="E32" s="148">
        <v>0</v>
      </c>
    </row>
    <row r="33" spans="1:5" ht="24" x14ac:dyDescent="0.25">
      <c r="A33" s="145" t="s">
        <v>2145</v>
      </c>
      <c r="B33" s="146" t="s">
        <v>2146</v>
      </c>
      <c r="C33" s="146" t="s">
        <v>2147</v>
      </c>
      <c r="D33" s="147">
        <v>50000</v>
      </c>
      <c r="E33" s="148">
        <v>50000</v>
      </c>
    </row>
    <row r="34" spans="1:5" x14ac:dyDescent="0.25">
      <c r="A34" s="145" t="s">
        <v>2148</v>
      </c>
      <c r="B34" s="146" t="s">
        <v>52</v>
      </c>
      <c r="C34" s="146" t="s">
        <v>2149</v>
      </c>
      <c r="D34" s="147">
        <v>41000</v>
      </c>
      <c r="E34" s="148">
        <v>41000</v>
      </c>
    </row>
    <row r="35" spans="1:5" ht="24" x14ac:dyDescent="0.25">
      <c r="A35" s="145" t="s">
        <v>2150</v>
      </c>
      <c r="B35" s="146" t="s">
        <v>144</v>
      </c>
      <c r="C35" s="146" t="s">
        <v>2151</v>
      </c>
      <c r="D35" s="147">
        <v>92000</v>
      </c>
      <c r="E35" s="148">
        <v>92000</v>
      </c>
    </row>
    <row r="36" spans="1:5" x14ac:dyDescent="0.25">
      <c r="A36" s="145" t="s">
        <v>2152</v>
      </c>
      <c r="B36" s="146" t="s">
        <v>135</v>
      </c>
      <c r="C36" s="146" t="s">
        <v>2153</v>
      </c>
      <c r="D36" s="147">
        <v>102000</v>
      </c>
      <c r="E36" s="148">
        <v>102000</v>
      </c>
    </row>
    <row r="37" spans="1:5" x14ac:dyDescent="0.25">
      <c r="A37" s="145" t="s">
        <v>2154</v>
      </c>
      <c r="B37" s="146" t="s">
        <v>353</v>
      </c>
      <c r="C37" s="146" t="s">
        <v>2155</v>
      </c>
      <c r="D37" s="147">
        <v>75000</v>
      </c>
      <c r="E37" s="148">
        <v>75000</v>
      </c>
    </row>
    <row r="38" spans="1:5" ht="24" x14ac:dyDescent="0.25">
      <c r="A38" s="145" t="s">
        <v>2156</v>
      </c>
      <c r="B38" s="146" t="s">
        <v>2157</v>
      </c>
      <c r="C38" s="146" t="s">
        <v>2158</v>
      </c>
      <c r="D38" s="147">
        <v>48000</v>
      </c>
      <c r="E38" s="148">
        <v>0</v>
      </c>
    </row>
    <row r="39" spans="1:5" ht="24" x14ac:dyDescent="0.25">
      <c r="A39" s="145" t="s">
        <v>2159</v>
      </c>
      <c r="B39" s="146" t="s">
        <v>137</v>
      </c>
      <c r="C39" s="146" t="s">
        <v>2160</v>
      </c>
      <c r="D39" s="147">
        <v>163000</v>
      </c>
      <c r="E39" s="148">
        <v>163000</v>
      </c>
    </row>
    <row r="40" spans="1:5" x14ac:dyDescent="0.25">
      <c r="A40" s="145" t="s">
        <v>2161</v>
      </c>
      <c r="B40" s="146" t="s">
        <v>2162</v>
      </c>
      <c r="C40" s="146" t="s">
        <v>2163</v>
      </c>
      <c r="D40" s="147">
        <v>56000</v>
      </c>
      <c r="E40" s="148">
        <v>56000</v>
      </c>
    </row>
    <row r="41" spans="1:5" x14ac:dyDescent="0.25">
      <c r="A41" s="145" t="s">
        <v>2164</v>
      </c>
      <c r="B41" s="146" t="s">
        <v>346</v>
      </c>
      <c r="C41" s="146" t="s">
        <v>2165</v>
      </c>
      <c r="D41" s="147">
        <v>145000</v>
      </c>
      <c r="E41" s="148">
        <v>145000</v>
      </c>
    </row>
    <row r="42" spans="1:5" x14ac:dyDescent="0.25">
      <c r="A42" s="145" t="s">
        <v>2166</v>
      </c>
      <c r="B42" s="146" t="s">
        <v>648</v>
      </c>
      <c r="C42" s="146" t="s">
        <v>2167</v>
      </c>
      <c r="D42" s="147">
        <v>68000</v>
      </c>
      <c r="E42" s="148">
        <v>68000</v>
      </c>
    </row>
    <row r="43" spans="1:5" ht="24" x14ac:dyDescent="0.25">
      <c r="A43" s="145" t="s">
        <v>2168</v>
      </c>
      <c r="B43" s="146" t="s">
        <v>680</v>
      </c>
      <c r="C43" s="146" t="s">
        <v>2169</v>
      </c>
      <c r="D43" s="147">
        <v>43000</v>
      </c>
      <c r="E43" s="148">
        <v>43000</v>
      </c>
    </row>
    <row r="44" spans="1:5" x14ac:dyDescent="0.25">
      <c r="A44" s="145" t="s">
        <v>2170</v>
      </c>
      <c r="B44" s="146" t="s">
        <v>662</v>
      </c>
      <c r="C44" s="146" t="s">
        <v>2171</v>
      </c>
      <c r="D44" s="147">
        <v>56000</v>
      </c>
      <c r="E44" s="148">
        <v>49852</v>
      </c>
    </row>
    <row r="45" spans="1:5" ht="48" x14ac:dyDescent="0.25">
      <c r="A45" s="145" t="s">
        <v>2172</v>
      </c>
      <c r="B45" s="146" t="s">
        <v>2173</v>
      </c>
      <c r="C45" s="146" t="s">
        <v>2174</v>
      </c>
      <c r="D45" s="147">
        <v>152000</v>
      </c>
      <c r="E45" s="148">
        <v>152000</v>
      </c>
    </row>
    <row r="46" spans="1:5" ht="24" x14ac:dyDescent="0.25">
      <c r="A46" s="145" t="s">
        <v>2175</v>
      </c>
      <c r="B46" s="146" t="s">
        <v>649</v>
      </c>
      <c r="C46" s="146" t="s">
        <v>2176</v>
      </c>
      <c r="D46" s="147">
        <v>65000</v>
      </c>
      <c r="E46" s="148">
        <v>65000</v>
      </c>
    </row>
    <row r="47" spans="1:5" ht="24" x14ac:dyDescent="0.25">
      <c r="A47" s="145" t="s">
        <v>2177</v>
      </c>
      <c r="B47" s="146" t="s">
        <v>356</v>
      </c>
      <c r="C47" s="146" t="s">
        <v>2178</v>
      </c>
      <c r="D47" s="147">
        <v>173000</v>
      </c>
      <c r="E47" s="148">
        <v>173000</v>
      </c>
    </row>
    <row r="48" spans="1:5" x14ac:dyDescent="0.25">
      <c r="A48" s="145" t="s">
        <v>2179</v>
      </c>
      <c r="B48" s="146" t="s">
        <v>349</v>
      </c>
      <c r="C48" s="146" t="s">
        <v>2180</v>
      </c>
      <c r="D48" s="147">
        <v>136000</v>
      </c>
      <c r="E48" s="148">
        <v>136000</v>
      </c>
    </row>
    <row r="49" spans="1:5" ht="24" x14ac:dyDescent="0.25">
      <c r="A49" s="145" t="s">
        <v>2181</v>
      </c>
      <c r="B49" s="146" t="s">
        <v>650</v>
      </c>
      <c r="C49" s="146" t="s">
        <v>2182</v>
      </c>
      <c r="D49" s="147">
        <v>64000</v>
      </c>
      <c r="E49" s="148">
        <v>64000</v>
      </c>
    </row>
    <row r="50" spans="1:5" ht="36" x14ac:dyDescent="0.25">
      <c r="A50" s="145" t="s">
        <v>2183</v>
      </c>
      <c r="B50" s="146" t="s">
        <v>660</v>
      </c>
      <c r="C50" s="146" t="s">
        <v>2184</v>
      </c>
      <c r="D50" s="147">
        <v>109000</v>
      </c>
      <c r="E50" s="148">
        <v>109000</v>
      </c>
    </row>
    <row r="51" spans="1:5" ht="24" x14ac:dyDescent="0.25">
      <c r="A51" s="145" t="s">
        <v>2185</v>
      </c>
      <c r="B51" s="146" t="s">
        <v>32</v>
      </c>
      <c r="C51" s="146" t="s">
        <v>2186</v>
      </c>
      <c r="D51" s="147">
        <v>51000</v>
      </c>
      <c r="E51" s="148">
        <v>45870.58</v>
      </c>
    </row>
    <row r="52" spans="1:5" ht="36" x14ac:dyDescent="0.25">
      <c r="A52" s="145" t="s">
        <v>2187</v>
      </c>
      <c r="B52" s="146" t="s">
        <v>2188</v>
      </c>
      <c r="C52" s="146" t="s">
        <v>2189</v>
      </c>
      <c r="D52" s="147">
        <v>57000</v>
      </c>
      <c r="E52" s="148">
        <v>57000</v>
      </c>
    </row>
    <row r="53" spans="1:5" ht="24" x14ac:dyDescent="0.25">
      <c r="A53" s="145" t="s">
        <v>2190</v>
      </c>
      <c r="B53" s="146" t="s">
        <v>2191</v>
      </c>
      <c r="C53" s="146" t="s">
        <v>2192</v>
      </c>
      <c r="D53" s="147">
        <v>61000</v>
      </c>
      <c r="E53" s="148">
        <v>61000</v>
      </c>
    </row>
    <row r="54" spans="1:5" x14ac:dyDescent="0.25">
      <c r="A54" s="145" t="s">
        <v>2193</v>
      </c>
      <c r="B54" s="146" t="s">
        <v>141</v>
      </c>
      <c r="C54" s="146" t="s">
        <v>2194</v>
      </c>
      <c r="D54" s="147">
        <v>59000</v>
      </c>
      <c r="E54" s="148">
        <v>59000</v>
      </c>
    </row>
    <row r="55" spans="1:5" x14ac:dyDescent="0.25">
      <c r="A55" s="145" t="s">
        <v>2195</v>
      </c>
      <c r="B55" s="146" t="s">
        <v>893</v>
      </c>
      <c r="C55" s="146" t="s">
        <v>2196</v>
      </c>
      <c r="D55" s="147">
        <v>40000</v>
      </c>
      <c r="E55" s="148">
        <v>0</v>
      </c>
    </row>
    <row r="56" spans="1:5" x14ac:dyDescent="0.25">
      <c r="A56" s="145" t="s">
        <v>2197</v>
      </c>
      <c r="B56" s="146" t="s">
        <v>355</v>
      </c>
      <c r="C56" s="146" t="s">
        <v>2198</v>
      </c>
      <c r="D56" s="147">
        <v>113000</v>
      </c>
      <c r="E56" s="148">
        <v>113000</v>
      </c>
    </row>
    <row r="57" spans="1:5" x14ac:dyDescent="0.25">
      <c r="A57" s="145" t="s">
        <v>2199</v>
      </c>
      <c r="B57" s="146" t="s">
        <v>352</v>
      </c>
      <c r="C57" s="146" t="s">
        <v>2200</v>
      </c>
      <c r="D57" s="147">
        <v>152000</v>
      </c>
      <c r="E57" s="148">
        <v>128098</v>
      </c>
    </row>
    <row r="58" spans="1:5" x14ac:dyDescent="0.25">
      <c r="A58" s="145" t="s">
        <v>2201</v>
      </c>
      <c r="B58" s="146" t="s">
        <v>2202</v>
      </c>
      <c r="C58" s="146" t="s">
        <v>2203</v>
      </c>
      <c r="D58" s="147">
        <v>43000</v>
      </c>
      <c r="E58" s="148">
        <v>43000</v>
      </c>
    </row>
    <row r="59" spans="1:5" x14ac:dyDescent="0.25">
      <c r="A59" s="145" t="s">
        <v>2204</v>
      </c>
      <c r="B59" s="146" t="s">
        <v>2205</v>
      </c>
      <c r="C59" s="146" t="s">
        <v>2206</v>
      </c>
      <c r="D59" s="147">
        <v>48000</v>
      </c>
      <c r="E59" s="148">
        <v>48000</v>
      </c>
    </row>
    <row r="60" spans="1:5" ht="24" x14ac:dyDescent="0.25">
      <c r="A60" s="145" t="s">
        <v>2207</v>
      </c>
      <c r="B60" s="146" t="s">
        <v>351</v>
      </c>
      <c r="C60" s="146" t="s">
        <v>2208</v>
      </c>
      <c r="D60" s="147">
        <v>40000</v>
      </c>
      <c r="E60" s="148">
        <v>40000</v>
      </c>
    </row>
    <row r="61" spans="1:5" x14ac:dyDescent="0.25">
      <c r="A61" s="145" t="s">
        <v>2209</v>
      </c>
      <c r="B61" s="146" t="s">
        <v>2210</v>
      </c>
      <c r="C61" s="146" t="s">
        <v>2211</v>
      </c>
      <c r="D61" s="147">
        <v>62000</v>
      </c>
      <c r="E61" s="148">
        <v>62000</v>
      </c>
    </row>
    <row r="62" spans="1:5" ht="28.9" customHeight="1" x14ac:dyDescent="0.25">
      <c r="A62" s="145" t="s">
        <v>2212</v>
      </c>
      <c r="B62" s="146" t="s">
        <v>2213</v>
      </c>
      <c r="C62" s="146" t="s">
        <v>2214</v>
      </c>
      <c r="D62" s="147">
        <v>52000</v>
      </c>
      <c r="E62" s="148">
        <v>52000</v>
      </c>
    </row>
    <row r="63" spans="1:5" x14ac:dyDescent="0.25">
      <c r="A63" s="145" t="s">
        <v>2215</v>
      </c>
      <c r="B63" s="146" t="s">
        <v>654</v>
      </c>
      <c r="C63" s="146" t="s">
        <v>2216</v>
      </c>
      <c r="D63" s="147">
        <v>142000</v>
      </c>
      <c r="E63" s="148">
        <v>142000</v>
      </c>
    </row>
    <row r="64" spans="1:5" ht="24" x14ac:dyDescent="0.25">
      <c r="A64" s="145" t="s">
        <v>2217</v>
      </c>
      <c r="B64" s="146" t="s">
        <v>653</v>
      </c>
      <c r="C64" s="146" t="s">
        <v>2218</v>
      </c>
      <c r="D64" s="147">
        <v>52000</v>
      </c>
      <c r="E64" s="148">
        <v>39576</v>
      </c>
    </row>
    <row r="65" spans="1:5" ht="24" x14ac:dyDescent="0.25">
      <c r="A65" s="145" t="s">
        <v>2219</v>
      </c>
      <c r="B65" s="146" t="s">
        <v>655</v>
      </c>
      <c r="C65" s="146" t="s">
        <v>2220</v>
      </c>
      <c r="D65" s="147">
        <v>62000</v>
      </c>
      <c r="E65" s="148">
        <v>62000</v>
      </c>
    </row>
    <row r="66" spans="1:5" x14ac:dyDescent="0.25">
      <c r="A66" s="145" t="s">
        <v>2221</v>
      </c>
      <c r="B66" s="146" t="s">
        <v>143</v>
      </c>
      <c r="C66" s="146" t="s">
        <v>2222</v>
      </c>
      <c r="D66" s="147">
        <v>121000</v>
      </c>
      <c r="E66" s="148">
        <v>121000</v>
      </c>
    </row>
    <row r="67" spans="1:5" ht="36" x14ac:dyDescent="0.25">
      <c r="A67" s="145" t="s">
        <v>2223</v>
      </c>
      <c r="B67" s="146" t="s">
        <v>646</v>
      </c>
      <c r="C67" s="146" t="s">
        <v>347</v>
      </c>
      <c r="D67" s="147">
        <v>59000</v>
      </c>
      <c r="E67" s="148">
        <v>59000</v>
      </c>
    </row>
    <row r="68" spans="1:5" ht="27.4" customHeight="1" x14ac:dyDescent="0.25">
      <c r="A68" s="145" t="s">
        <v>2224</v>
      </c>
      <c r="B68" s="146" t="s">
        <v>2225</v>
      </c>
      <c r="C68" s="146" t="s">
        <v>2226</v>
      </c>
      <c r="D68" s="147">
        <v>40000</v>
      </c>
      <c r="E68" s="148">
        <v>0</v>
      </c>
    </row>
    <row r="69" spans="1:5" ht="24" x14ac:dyDescent="0.25">
      <c r="A69" s="145" t="s">
        <v>2227</v>
      </c>
      <c r="B69" s="146" t="s">
        <v>140</v>
      </c>
      <c r="C69" s="146" t="s">
        <v>2228</v>
      </c>
      <c r="D69" s="147">
        <v>47000</v>
      </c>
      <c r="E69" s="148">
        <v>0</v>
      </c>
    </row>
    <row r="70" spans="1:5" x14ac:dyDescent="0.25">
      <c r="A70" s="145" t="s">
        <v>2229</v>
      </c>
      <c r="B70" s="146" t="s">
        <v>145</v>
      </c>
      <c r="C70" s="146" t="s">
        <v>146</v>
      </c>
      <c r="D70" s="147">
        <v>66000</v>
      </c>
      <c r="E70" s="148">
        <v>66000</v>
      </c>
    </row>
    <row r="71" spans="1:5" ht="24" x14ac:dyDescent="0.25">
      <c r="A71" s="145" t="s">
        <v>2230</v>
      </c>
      <c r="B71" s="146" t="s">
        <v>354</v>
      </c>
      <c r="C71" s="146" t="s">
        <v>2231</v>
      </c>
      <c r="D71" s="147">
        <v>148000</v>
      </c>
      <c r="E71" s="148">
        <v>148000</v>
      </c>
    </row>
    <row r="72" spans="1:5" x14ac:dyDescent="0.25">
      <c r="A72" s="145" t="s">
        <v>2232</v>
      </c>
      <c r="B72" s="146" t="s">
        <v>33</v>
      </c>
      <c r="C72" s="146" t="s">
        <v>2233</v>
      </c>
      <c r="D72" s="147">
        <v>43000</v>
      </c>
      <c r="E72" s="148">
        <v>43000</v>
      </c>
    </row>
    <row r="73" spans="1:5" ht="24" x14ac:dyDescent="0.25">
      <c r="A73" s="145" t="s">
        <v>2234</v>
      </c>
      <c r="B73" s="146" t="s">
        <v>147</v>
      </c>
      <c r="C73" s="146" t="s">
        <v>2235</v>
      </c>
      <c r="D73" s="147">
        <v>156000</v>
      </c>
      <c r="E73" s="148">
        <v>156000</v>
      </c>
    </row>
    <row r="74" spans="1:5" ht="24" x14ac:dyDescent="0.25">
      <c r="A74" s="145" t="s">
        <v>2236</v>
      </c>
      <c r="B74" s="146" t="s">
        <v>2237</v>
      </c>
      <c r="C74" s="146" t="s">
        <v>2238</v>
      </c>
      <c r="D74" s="147">
        <v>40000</v>
      </c>
      <c r="E74" s="148">
        <v>40000</v>
      </c>
    </row>
    <row r="75" spans="1:5" x14ac:dyDescent="0.25">
      <c r="A75" s="145" t="s">
        <v>2239</v>
      </c>
      <c r="B75" s="146" t="s">
        <v>2240</v>
      </c>
      <c r="C75" s="146" t="s">
        <v>2241</v>
      </c>
      <c r="D75" s="147">
        <v>145000</v>
      </c>
      <c r="E75" s="148">
        <v>0</v>
      </c>
    </row>
    <row r="76" spans="1:5" ht="22.15" customHeight="1" x14ac:dyDescent="0.25">
      <c r="A76" s="145" t="s">
        <v>2242</v>
      </c>
      <c r="B76" s="146" t="s">
        <v>2243</v>
      </c>
      <c r="C76" s="146" t="s">
        <v>2244</v>
      </c>
      <c r="D76" s="147">
        <v>68000</v>
      </c>
      <c r="E76" s="148">
        <v>68000</v>
      </c>
    </row>
    <row r="77" spans="1:5" ht="24" x14ac:dyDescent="0.25">
      <c r="A77" s="145" t="s">
        <v>2245</v>
      </c>
      <c r="B77" s="146" t="s">
        <v>34</v>
      </c>
      <c r="C77" s="146" t="s">
        <v>2246</v>
      </c>
      <c r="D77" s="147">
        <v>55000</v>
      </c>
      <c r="E77" s="148">
        <v>55000</v>
      </c>
    </row>
    <row r="78" spans="1:5" ht="25.9" customHeight="1" x14ac:dyDescent="0.25">
      <c r="A78" s="145" t="s">
        <v>2247</v>
      </c>
      <c r="B78" s="146" t="s">
        <v>2248</v>
      </c>
      <c r="C78" s="146" t="s">
        <v>2249</v>
      </c>
      <c r="D78" s="147">
        <v>102000</v>
      </c>
      <c r="E78" s="148">
        <v>102000</v>
      </c>
    </row>
    <row r="79" spans="1:5" ht="36" x14ac:dyDescent="0.25">
      <c r="A79" s="145" t="s">
        <v>2250</v>
      </c>
      <c r="B79" s="146" t="s">
        <v>2251</v>
      </c>
      <c r="C79" s="146" t="s">
        <v>2252</v>
      </c>
      <c r="D79" s="147">
        <v>42000</v>
      </c>
      <c r="E79" s="148">
        <v>42000</v>
      </c>
    </row>
    <row r="80" spans="1:5" ht="24" x14ac:dyDescent="0.25">
      <c r="A80" s="145" t="s">
        <v>2253</v>
      </c>
      <c r="B80" s="146" t="s">
        <v>652</v>
      </c>
      <c r="C80" s="146" t="s">
        <v>2254</v>
      </c>
      <c r="D80" s="147">
        <v>76000</v>
      </c>
      <c r="E80" s="148">
        <v>76000</v>
      </c>
    </row>
    <row r="81" spans="1:5" ht="36" x14ac:dyDescent="0.25">
      <c r="A81" s="145" t="s">
        <v>2255</v>
      </c>
      <c r="B81" s="146" t="s">
        <v>2256</v>
      </c>
      <c r="C81" s="146" t="s">
        <v>2257</v>
      </c>
      <c r="D81" s="147">
        <v>41000</v>
      </c>
      <c r="E81" s="148">
        <v>41000</v>
      </c>
    </row>
    <row r="82" spans="1:5" x14ac:dyDescent="0.25">
      <c r="A82" s="145" t="s">
        <v>2258</v>
      </c>
      <c r="B82" s="146" t="s">
        <v>2259</v>
      </c>
      <c r="C82" s="146" t="s">
        <v>2260</v>
      </c>
      <c r="D82" s="147">
        <v>86000</v>
      </c>
      <c r="E82" s="148">
        <v>86000</v>
      </c>
    </row>
    <row r="83" spans="1:5" ht="24" x14ac:dyDescent="0.25">
      <c r="A83" s="145" t="s">
        <v>2261</v>
      </c>
      <c r="B83" s="146" t="s">
        <v>136</v>
      </c>
      <c r="C83" s="146" t="s">
        <v>2262</v>
      </c>
      <c r="D83" s="147">
        <v>116000</v>
      </c>
      <c r="E83" s="148">
        <v>116000</v>
      </c>
    </row>
    <row r="84" spans="1:5" x14ac:dyDescent="0.25">
      <c r="A84" s="145" t="s">
        <v>2263</v>
      </c>
      <c r="B84" s="146" t="s">
        <v>350</v>
      </c>
      <c r="C84" s="146" t="s">
        <v>2264</v>
      </c>
      <c r="D84" s="147">
        <v>54000</v>
      </c>
      <c r="E84" s="148">
        <v>54000</v>
      </c>
    </row>
    <row r="85" spans="1:5" x14ac:dyDescent="0.25">
      <c r="A85" s="145" t="s">
        <v>2265</v>
      </c>
      <c r="B85" s="146" t="s">
        <v>68</v>
      </c>
      <c r="C85" s="146" t="s">
        <v>2266</v>
      </c>
      <c r="D85" s="147">
        <v>94000</v>
      </c>
      <c r="E85" s="148">
        <v>94000</v>
      </c>
    </row>
    <row r="86" spans="1:5" ht="36" x14ac:dyDescent="0.25">
      <c r="A86" s="145" t="s">
        <v>2267</v>
      </c>
      <c r="B86" s="146" t="s">
        <v>2143</v>
      </c>
      <c r="C86" s="146" t="s">
        <v>2268</v>
      </c>
      <c r="D86" s="147">
        <v>84000</v>
      </c>
      <c r="E86" s="148">
        <v>76613.539999999994</v>
      </c>
    </row>
    <row r="87" spans="1:5" ht="25.15" customHeight="1" x14ac:dyDescent="0.25">
      <c r="A87" s="145" t="s">
        <v>2269</v>
      </c>
      <c r="B87" s="146" t="s">
        <v>137</v>
      </c>
      <c r="C87" s="146" t="s">
        <v>2270</v>
      </c>
      <c r="D87" s="147">
        <v>50000</v>
      </c>
      <c r="E87" s="148">
        <v>50000</v>
      </c>
    </row>
    <row r="88" spans="1:5" ht="24" x14ac:dyDescent="0.25">
      <c r="A88" s="145" t="s">
        <v>2271</v>
      </c>
      <c r="B88" s="146" t="s">
        <v>75</v>
      </c>
      <c r="C88" s="146" t="s">
        <v>2272</v>
      </c>
      <c r="D88" s="147">
        <v>51000</v>
      </c>
      <c r="E88" s="148">
        <v>51000</v>
      </c>
    </row>
    <row r="89" spans="1:5" x14ac:dyDescent="0.25">
      <c r="A89" s="145" t="s">
        <v>2273</v>
      </c>
      <c r="B89" s="146" t="s">
        <v>2274</v>
      </c>
      <c r="C89" s="146" t="s">
        <v>2275</v>
      </c>
      <c r="D89" s="147">
        <v>80000</v>
      </c>
      <c r="E89" s="148">
        <v>80000</v>
      </c>
    </row>
    <row r="90" spans="1:5" x14ac:dyDescent="0.25">
      <c r="A90" s="145" t="s">
        <v>2276</v>
      </c>
      <c r="B90" s="146" t="s">
        <v>656</v>
      </c>
      <c r="C90" s="146" t="s">
        <v>2277</v>
      </c>
      <c r="D90" s="147">
        <v>103000</v>
      </c>
      <c r="E90" s="148">
        <v>103000</v>
      </c>
    </row>
    <row r="91" spans="1:5" ht="28.15" customHeight="1" x14ac:dyDescent="0.25">
      <c r="A91" s="145" t="s">
        <v>2278</v>
      </c>
      <c r="B91" s="146" t="s">
        <v>657</v>
      </c>
      <c r="C91" s="146" t="s">
        <v>2279</v>
      </c>
      <c r="D91" s="147">
        <v>78000</v>
      </c>
      <c r="E91" s="148">
        <v>78000</v>
      </c>
    </row>
    <row r="92" spans="1:5" ht="27" customHeight="1" x14ac:dyDescent="0.25">
      <c r="A92" s="145" t="s">
        <v>2280</v>
      </c>
      <c r="B92" s="146" t="s">
        <v>34</v>
      </c>
      <c r="C92" s="146" t="s">
        <v>2281</v>
      </c>
      <c r="D92" s="147">
        <v>75000</v>
      </c>
      <c r="E92" s="148">
        <v>75000</v>
      </c>
    </row>
    <row r="93" spans="1:5" ht="27.4" customHeight="1" x14ac:dyDescent="0.25">
      <c r="A93" s="145" t="s">
        <v>2282</v>
      </c>
      <c r="B93" s="146" t="s">
        <v>658</v>
      </c>
      <c r="C93" s="146" t="s">
        <v>2283</v>
      </c>
      <c r="D93" s="147">
        <v>53000</v>
      </c>
      <c r="E93" s="148">
        <v>53000</v>
      </c>
    </row>
    <row r="94" spans="1:5" ht="36" x14ac:dyDescent="0.25">
      <c r="A94" s="145" t="s">
        <v>2284</v>
      </c>
      <c r="B94" s="146" t="s">
        <v>204</v>
      </c>
      <c r="C94" s="146" t="s">
        <v>2285</v>
      </c>
      <c r="D94" s="147">
        <v>95000</v>
      </c>
      <c r="E94" s="148">
        <v>95000</v>
      </c>
    </row>
    <row r="95" spans="1:5" ht="24" x14ac:dyDescent="0.25">
      <c r="A95" s="145" t="s">
        <v>2286</v>
      </c>
      <c r="B95" s="146" t="s">
        <v>69</v>
      </c>
      <c r="C95" s="146" t="s">
        <v>2287</v>
      </c>
      <c r="D95" s="147">
        <v>131000</v>
      </c>
      <c r="E95" s="148">
        <v>131000</v>
      </c>
    </row>
    <row r="96" spans="1:5" ht="36" x14ac:dyDescent="0.25">
      <c r="A96" s="145" t="s">
        <v>2288</v>
      </c>
      <c r="B96" s="146" t="s">
        <v>2289</v>
      </c>
      <c r="C96" s="146" t="s">
        <v>2290</v>
      </c>
      <c r="D96" s="147">
        <v>70000</v>
      </c>
      <c r="E96" s="148">
        <v>70000</v>
      </c>
    </row>
    <row r="97" spans="1:5" ht="24" x14ac:dyDescent="0.25">
      <c r="A97" s="145" t="s">
        <v>2291</v>
      </c>
      <c r="B97" s="146" t="s">
        <v>33</v>
      </c>
      <c r="C97" s="146" t="s">
        <v>2292</v>
      </c>
      <c r="D97" s="147">
        <v>60000</v>
      </c>
      <c r="E97" s="148">
        <v>54000</v>
      </c>
    </row>
    <row r="98" spans="1:5" ht="24" x14ac:dyDescent="0.25">
      <c r="A98" s="145" t="s">
        <v>2293</v>
      </c>
      <c r="B98" s="146" t="s">
        <v>30</v>
      </c>
      <c r="C98" s="146" t="s">
        <v>2294</v>
      </c>
      <c r="D98" s="147">
        <v>108000</v>
      </c>
      <c r="E98" s="148">
        <v>108000</v>
      </c>
    </row>
    <row r="99" spans="1:5" ht="24" x14ac:dyDescent="0.25">
      <c r="A99" s="145" t="s">
        <v>2295</v>
      </c>
      <c r="B99" s="146" t="s">
        <v>69</v>
      </c>
      <c r="C99" s="146" t="s">
        <v>2296</v>
      </c>
      <c r="D99" s="147">
        <v>100000</v>
      </c>
      <c r="E99" s="148">
        <v>100000</v>
      </c>
    </row>
    <row r="100" spans="1:5" x14ac:dyDescent="0.25">
      <c r="A100" s="145" t="s">
        <v>2297</v>
      </c>
      <c r="B100" s="146" t="s">
        <v>51</v>
      </c>
      <c r="C100" s="146" t="s">
        <v>2298</v>
      </c>
      <c r="D100" s="147">
        <v>93000</v>
      </c>
      <c r="E100" s="148">
        <v>93000</v>
      </c>
    </row>
    <row r="101" spans="1:5" x14ac:dyDescent="0.25">
      <c r="A101" s="316" t="s">
        <v>2299</v>
      </c>
      <c r="B101" s="318" t="s">
        <v>75</v>
      </c>
      <c r="C101" s="318" t="s">
        <v>2300</v>
      </c>
      <c r="D101" s="147">
        <v>52000</v>
      </c>
      <c r="E101" s="148">
        <v>52000</v>
      </c>
    </row>
    <row r="102" spans="1:5" x14ac:dyDescent="0.25">
      <c r="A102" s="317"/>
      <c r="B102" s="319"/>
      <c r="C102" s="319"/>
      <c r="D102" s="147">
        <v>45000</v>
      </c>
      <c r="E102" s="148">
        <v>45000</v>
      </c>
    </row>
    <row r="103" spans="1:5" x14ac:dyDescent="0.25">
      <c r="A103" s="145" t="s">
        <v>2301</v>
      </c>
      <c r="B103" s="146" t="s">
        <v>661</v>
      </c>
      <c r="C103" s="146" t="s">
        <v>2302</v>
      </c>
      <c r="D103" s="147">
        <v>55000</v>
      </c>
      <c r="E103" s="148">
        <v>55000</v>
      </c>
    </row>
    <row r="104" spans="1:5" ht="23.65" customHeight="1" x14ac:dyDescent="0.25">
      <c r="A104" s="145" t="s">
        <v>2303</v>
      </c>
      <c r="B104" s="146" t="s">
        <v>131</v>
      </c>
      <c r="C104" s="146" t="s">
        <v>2304</v>
      </c>
      <c r="D104" s="147">
        <v>51000</v>
      </c>
      <c r="E104" s="148">
        <v>48785.39</v>
      </c>
    </row>
    <row r="105" spans="1:5" ht="18.399999999999999" customHeight="1" x14ac:dyDescent="0.25">
      <c r="A105" s="316" t="s">
        <v>2305</v>
      </c>
      <c r="B105" s="318" t="s">
        <v>42</v>
      </c>
      <c r="C105" s="318" t="s">
        <v>2306</v>
      </c>
      <c r="D105" s="147">
        <v>24000</v>
      </c>
      <c r="E105" s="148">
        <v>24000</v>
      </c>
    </row>
    <row r="106" spans="1:5" ht="22.9" customHeight="1" x14ac:dyDescent="0.25">
      <c r="A106" s="317"/>
      <c r="B106" s="319"/>
      <c r="C106" s="319"/>
      <c r="D106" s="147">
        <v>52000</v>
      </c>
      <c r="E106" s="148">
        <v>52000</v>
      </c>
    </row>
    <row r="107" spans="1:5" x14ac:dyDescent="0.25">
      <c r="A107" s="145" t="s">
        <v>2307</v>
      </c>
      <c r="B107" s="146" t="s">
        <v>648</v>
      </c>
      <c r="C107" s="146" t="s">
        <v>2308</v>
      </c>
      <c r="D107" s="147">
        <v>50000</v>
      </c>
      <c r="E107" s="148">
        <v>50000</v>
      </c>
    </row>
    <row r="108" spans="1:5" ht="24" x14ac:dyDescent="0.25">
      <c r="A108" s="145" t="s">
        <v>2309</v>
      </c>
      <c r="B108" s="146" t="s">
        <v>357</v>
      </c>
      <c r="C108" s="146" t="s">
        <v>2310</v>
      </c>
      <c r="D108" s="147">
        <v>95000</v>
      </c>
      <c r="E108" s="148">
        <v>95000</v>
      </c>
    </row>
    <row r="109" spans="1:5" x14ac:dyDescent="0.25">
      <c r="A109" s="145" t="s">
        <v>2311</v>
      </c>
      <c r="B109" s="146" t="s">
        <v>659</v>
      </c>
      <c r="C109" s="146" t="s">
        <v>2312</v>
      </c>
      <c r="D109" s="147">
        <v>101000</v>
      </c>
      <c r="E109" s="148">
        <v>101000</v>
      </c>
    </row>
    <row r="110" spans="1:5" ht="36" x14ac:dyDescent="0.25">
      <c r="A110" s="145" t="s">
        <v>2313</v>
      </c>
      <c r="B110" s="146" t="s">
        <v>2314</v>
      </c>
      <c r="C110" s="146" t="s">
        <v>2315</v>
      </c>
      <c r="D110" s="147">
        <v>70000</v>
      </c>
      <c r="E110" s="148">
        <v>70000</v>
      </c>
    </row>
    <row r="111" spans="1:5" ht="36" x14ac:dyDescent="0.25">
      <c r="A111" s="145" t="s">
        <v>2316</v>
      </c>
      <c r="B111" s="146" t="s">
        <v>660</v>
      </c>
      <c r="C111" s="146" t="s">
        <v>2317</v>
      </c>
      <c r="D111" s="147">
        <v>112000</v>
      </c>
      <c r="E111" s="148">
        <v>112000</v>
      </c>
    </row>
    <row r="112" spans="1:5" ht="24" x14ac:dyDescent="0.25">
      <c r="A112" s="145" t="s">
        <v>2318</v>
      </c>
      <c r="B112" s="146" t="s">
        <v>351</v>
      </c>
      <c r="C112" s="146" t="s">
        <v>2319</v>
      </c>
      <c r="D112" s="147">
        <v>107000</v>
      </c>
      <c r="E112" s="148">
        <v>107000</v>
      </c>
    </row>
    <row r="113" spans="1:5" x14ac:dyDescent="0.25">
      <c r="A113" s="316" t="s">
        <v>2320</v>
      </c>
      <c r="B113" s="318" t="s">
        <v>2321</v>
      </c>
      <c r="C113" s="318" t="s">
        <v>2322</v>
      </c>
      <c r="D113" s="147">
        <v>47000</v>
      </c>
      <c r="E113" s="148">
        <v>47000</v>
      </c>
    </row>
    <row r="114" spans="1:5" x14ac:dyDescent="0.25">
      <c r="A114" s="317"/>
      <c r="B114" s="319"/>
      <c r="C114" s="319"/>
      <c r="D114" s="147">
        <v>27000</v>
      </c>
      <c r="E114" s="148">
        <v>27000</v>
      </c>
    </row>
    <row r="115" spans="1:5" ht="24" x14ac:dyDescent="0.25">
      <c r="A115" s="145" t="s">
        <v>2323</v>
      </c>
      <c r="B115" s="146" t="s">
        <v>2324</v>
      </c>
      <c r="C115" s="146" t="s">
        <v>2325</v>
      </c>
      <c r="D115" s="147">
        <v>110000</v>
      </c>
      <c r="E115" s="148">
        <v>110000</v>
      </c>
    </row>
    <row r="116" spans="1:5" ht="23.65" customHeight="1" x14ac:dyDescent="0.25">
      <c r="A116" s="145" t="s">
        <v>2326</v>
      </c>
      <c r="B116" s="146" t="s">
        <v>2327</v>
      </c>
      <c r="C116" s="146" t="s">
        <v>2328</v>
      </c>
      <c r="D116" s="147">
        <v>55000</v>
      </c>
      <c r="E116" s="148">
        <v>55000</v>
      </c>
    </row>
    <row r="117" spans="1:5" ht="36" x14ac:dyDescent="0.25">
      <c r="A117" s="145" t="s">
        <v>2329</v>
      </c>
      <c r="B117" s="146" t="s">
        <v>2188</v>
      </c>
      <c r="C117" s="146" t="s">
        <v>2330</v>
      </c>
      <c r="D117" s="147">
        <v>64000</v>
      </c>
      <c r="E117" s="148">
        <v>64000</v>
      </c>
    </row>
    <row r="118" spans="1:5" x14ac:dyDescent="0.25">
      <c r="A118" s="145" t="s">
        <v>2331</v>
      </c>
      <c r="B118" s="146" t="s">
        <v>2248</v>
      </c>
      <c r="C118" s="146" t="s">
        <v>2332</v>
      </c>
      <c r="D118" s="147">
        <v>116000</v>
      </c>
      <c r="E118" s="148">
        <v>116000</v>
      </c>
    </row>
    <row r="119" spans="1:5" ht="24" x14ac:dyDescent="0.25">
      <c r="A119" s="145" t="s">
        <v>2333</v>
      </c>
      <c r="B119" s="146" t="s">
        <v>2334</v>
      </c>
      <c r="C119" s="146" t="s">
        <v>2335</v>
      </c>
      <c r="D119" s="147">
        <v>74000</v>
      </c>
      <c r="E119" s="148">
        <v>74000</v>
      </c>
    </row>
    <row r="120" spans="1:5" ht="36" x14ac:dyDescent="0.25">
      <c r="A120" s="145" t="s">
        <v>2336</v>
      </c>
      <c r="B120" s="146" t="s">
        <v>204</v>
      </c>
      <c r="C120" s="146" t="s">
        <v>2337</v>
      </c>
      <c r="D120" s="147">
        <v>85000</v>
      </c>
      <c r="E120" s="148">
        <v>85000</v>
      </c>
    </row>
    <row r="121" spans="1:5" ht="24.4" customHeight="1" x14ac:dyDescent="0.25">
      <c r="A121" s="145" t="s">
        <v>2338</v>
      </c>
      <c r="B121" s="146" t="s">
        <v>32</v>
      </c>
      <c r="C121" s="146" t="s">
        <v>2339</v>
      </c>
      <c r="D121" s="147">
        <v>110000</v>
      </c>
      <c r="E121" s="148">
        <v>110000</v>
      </c>
    </row>
    <row r="122" spans="1:5" ht="36" x14ac:dyDescent="0.25">
      <c r="A122" s="145" t="s">
        <v>2340</v>
      </c>
      <c r="B122" s="146" t="s">
        <v>2341</v>
      </c>
      <c r="C122" s="146" t="s">
        <v>2342</v>
      </c>
      <c r="D122" s="147">
        <v>64000</v>
      </c>
      <c r="E122" s="148">
        <v>64000</v>
      </c>
    </row>
    <row r="123" spans="1:5" x14ac:dyDescent="0.25">
      <c r="A123" s="145" t="s">
        <v>2343</v>
      </c>
      <c r="B123" s="146" t="s">
        <v>2344</v>
      </c>
      <c r="C123" s="146" t="s">
        <v>2345</v>
      </c>
      <c r="D123" s="147">
        <v>64000</v>
      </c>
      <c r="E123" s="148">
        <v>62193</v>
      </c>
    </row>
    <row r="124" spans="1:5" ht="36" x14ac:dyDescent="0.25">
      <c r="A124" s="145" t="s">
        <v>2346</v>
      </c>
      <c r="B124" s="146" t="s">
        <v>660</v>
      </c>
      <c r="C124" s="146" t="s">
        <v>2347</v>
      </c>
      <c r="D124" s="147">
        <v>100000</v>
      </c>
      <c r="E124" s="148">
        <v>100000</v>
      </c>
    </row>
    <row r="125" spans="1:5" x14ac:dyDescent="0.25">
      <c r="A125" s="145" t="s">
        <v>2348</v>
      </c>
      <c r="B125" s="146" t="s">
        <v>659</v>
      </c>
      <c r="C125" s="146" t="s">
        <v>2349</v>
      </c>
      <c r="D125" s="147">
        <v>95000</v>
      </c>
      <c r="E125" s="148">
        <v>95000</v>
      </c>
    </row>
    <row r="126" spans="1:5" ht="24" x14ac:dyDescent="0.25">
      <c r="A126" s="145" t="s">
        <v>2350</v>
      </c>
      <c r="B126" s="146" t="s">
        <v>69</v>
      </c>
      <c r="C126" s="146" t="s">
        <v>2351</v>
      </c>
      <c r="D126" s="147">
        <v>81400</v>
      </c>
      <c r="E126" s="148">
        <v>81400</v>
      </c>
    </row>
    <row r="127" spans="1:5" ht="36" x14ac:dyDescent="0.25">
      <c r="A127" s="145" t="s">
        <v>2352</v>
      </c>
      <c r="B127" s="146" t="s">
        <v>2353</v>
      </c>
      <c r="C127" s="146" t="s">
        <v>2354</v>
      </c>
      <c r="D127" s="147">
        <v>70000</v>
      </c>
      <c r="E127" s="148">
        <v>0</v>
      </c>
    </row>
    <row r="128" spans="1:5" ht="24" x14ac:dyDescent="0.25">
      <c r="A128" s="145" t="s">
        <v>2355</v>
      </c>
      <c r="B128" s="146" t="s">
        <v>650</v>
      </c>
      <c r="C128" s="146" t="s">
        <v>2356</v>
      </c>
      <c r="D128" s="147">
        <v>40000</v>
      </c>
      <c r="E128" s="148">
        <v>40000</v>
      </c>
    </row>
    <row r="129" spans="1:5" ht="36" x14ac:dyDescent="0.25">
      <c r="A129" s="145" t="s">
        <v>2357</v>
      </c>
      <c r="B129" s="146" t="s">
        <v>660</v>
      </c>
      <c r="C129" s="146" t="s">
        <v>2358</v>
      </c>
      <c r="D129" s="147">
        <v>73000</v>
      </c>
      <c r="E129" s="148">
        <v>73000</v>
      </c>
    </row>
    <row r="130" spans="1:5" ht="36" x14ac:dyDescent="0.25">
      <c r="A130" s="145" t="s">
        <v>2359</v>
      </c>
      <c r="B130" s="146" t="s">
        <v>172</v>
      </c>
      <c r="C130" s="146" t="s">
        <v>2360</v>
      </c>
      <c r="D130" s="147">
        <v>80000</v>
      </c>
      <c r="E130" s="148">
        <v>80000</v>
      </c>
    </row>
    <row r="131" spans="1:5" ht="26.65" customHeight="1" x14ac:dyDescent="0.25">
      <c r="A131" s="145" t="s">
        <v>2361</v>
      </c>
      <c r="B131" s="146" t="s">
        <v>144</v>
      </c>
      <c r="C131" s="146" t="s">
        <v>2362</v>
      </c>
      <c r="D131" s="147">
        <v>48000</v>
      </c>
      <c r="E131" s="148">
        <v>20930</v>
      </c>
    </row>
    <row r="132" spans="1:5" ht="36" x14ac:dyDescent="0.25">
      <c r="A132" s="145" t="s">
        <v>2363</v>
      </c>
      <c r="B132" s="146" t="s">
        <v>70</v>
      </c>
      <c r="C132" s="146" t="s">
        <v>2364</v>
      </c>
      <c r="D132" s="147">
        <v>43000</v>
      </c>
      <c r="E132" s="148">
        <v>43000</v>
      </c>
    </row>
    <row r="133" spans="1:5" ht="24" x14ac:dyDescent="0.25">
      <c r="A133" s="145" t="s">
        <v>2365</v>
      </c>
      <c r="B133" s="146" t="s">
        <v>150</v>
      </c>
      <c r="C133" s="146" t="s">
        <v>676</v>
      </c>
      <c r="D133" s="147">
        <v>159000</v>
      </c>
      <c r="E133" s="148">
        <v>159000</v>
      </c>
    </row>
    <row r="134" spans="1:5" ht="36" x14ac:dyDescent="0.25">
      <c r="A134" s="145" t="s">
        <v>2366</v>
      </c>
      <c r="B134" s="146" t="s">
        <v>669</v>
      </c>
      <c r="C134" s="146" t="s">
        <v>2367</v>
      </c>
      <c r="D134" s="147">
        <v>100000</v>
      </c>
      <c r="E134" s="148">
        <v>100000</v>
      </c>
    </row>
    <row r="135" spans="1:5" ht="24" x14ac:dyDescent="0.25">
      <c r="A135" s="145" t="s">
        <v>2368</v>
      </c>
      <c r="B135" s="146" t="s">
        <v>2369</v>
      </c>
      <c r="C135" s="146" t="s">
        <v>2370</v>
      </c>
      <c r="D135" s="147">
        <v>80000</v>
      </c>
      <c r="E135" s="148">
        <v>80000</v>
      </c>
    </row>
    <row r="136" spans="1:5" ht="24" x14ac:dyDescent="0.25">
      <c r="A136" s="145" t="s">
        <v>2371</v>
      </c>
      <c r="B136" s="146" t="s">
        <v>358</v>
      </c>
      <c r="C136" s="146" t="s">
        <v>2372</v>
      </c>
      <c r="D136" s="147">
        <v>218000</v>
      </c>
      <c r="E136" s="148">
        <v>218000</v>
      </c>
    </row>
    <row r="137" spans="1:5" ht="22.15" customHeight="1" x14ac:dyDescent="0.25">
      <c r="A137" s="145" t="s">
        <v>2373</v>
      </c>
      <c r="B137" s="146" t="s">
        <v>199</v>
      </c>
      <c r="C137" s="146" t="s">
        <v>2374</v>
      </c>
      <c r="D137" s="147">
        <v>143000</v>
      </c>
      <c r="E137" s="148">
        <v>143000</v>
      </c>
    </row>
    <row r="138" spans="1:5" ht="24" x14ac:dyDescent="0.25">
      <c r="A138" s="145" t="s">
        <v>2375</v>
      </c>
      <c r="B138" s="146" t="s">
        <v>2376</v>
      </c>
      <c r="C138" s="146" t="s">
        <v>2377</v>
      </c>
      <c r="D138" s="147">
        <v>256000</v>
      </c>
      <c r="E138" s="148">
        <v>256000</v>
      </c>
    </row>
    <row r="139" spans="1:5" ht="36" x14ac:dyDescent="0.25">
      <c r="A139" s="145" t="s">
        <v>2378</v>
      </c>
      <c r="B139" s="146" t="s">
        <v>153</v>
      </c>
      <c r="C139" s="146" t="s">
        <v>2379</v>
      </c>
      <c r="D139" s="147">
        <v>322000</v>
      </c>
      <c r="E139" s="148">
        <v>322000</v>
      </c>
    </row>
    <row r="140" spans="1:5" ht="36" x14ac:dyDescent="0.25">
      <c r="A140" s="145" t="s">
        <v>2380</v>
      </c>
      <c r="B140" s="146" t="s">
        <v>2381</v>
      </c>
      <c r="C140" s="146" t="s">
        <v>2382</v>
      </c>
      <c r="D140" s="147">
        <v>306000</v>
      </c>
      <c r="E140" s="148">
        <v>306000</v>
      </c>
    </row>
    <row r="141" spans="1:5" ht="24" x14ac:dyDescent="0.25">
      <c r="A141" s="145" t="s">
        <v>2383</v>
      </c>
      <c r="B141" s="146" t="s">
        <v>663</v>
      </c>
      <c r="C141" s="146" t="s">
        <v>2384</v>
      </c>
      <c r="D141" s="147">
        <v>136000</v>
      </c>
      <c r="E141" s="148">
        <v>136000</v>
      </c>
    </row>
    <row r="142" spans="1:5" ht="36" x14ac:dyDescent="0.25">
      <c r="A142" s="145" t="s">
        <v>2385</v>
      </c>
      <c r="B142" s="146" t="s">
        <v>669</v>
      </c>
      <c r="C142" s="146" t="s">
        <v>2386</v>
      </c>
      <c r="D142" s="147">
        <v>306000</v>
      </c>
      <c r="E142" s="148">
        <v>306000</v>
      </c>
    </row>
    <row r="143" spans="1:5" ht="21.4" customHeight="1" x14ac:dyDescent="0.25">
      <c r="A143" s="145" t="s">
        <v>2387</v>
      </c>
      <c r="B143" s="146" t="s">
        <v>137</v>
      </c>
      <c r="C143" s="146" t="s">
        <v>2388</v>
      </c>
      <c r="D143" s="147">
        <v>64000</v>
      </c>
      <c r="E143" s="148">
        <v>64000</v>
      </c>
    </row>
    <row r="144" spans="1:5" ht="24.4" customHeight="1" x14ac:dyDescent="0.25">
      <c r="A144" s="145" t="s">
        <v>2389</v>
      </c>
      <c r="B144" s="146" t="s">
        <v>137</v>
      </c>
      <c r="C144" s="146" t="s">
        <v>2390</v>
      </c>
      <c r="D144" s="147">
        <v>37000</v>
      </c>
      <c r="E144" s="148">
        <v>37000</v>
      </c>
    </row>
    <row r="145" spans="1:5" ht="24" x14ac:dyDescent="0.25">
      <c r="A145" s="145" t="s">
        <v>2391</v>
      </c>
      <c r="B145" s="146" t="s">
        <v>2392</v>
      </c>
      <c r="C145" s="146" t="s">
        <v>2393</v>
      </c>
      <c r="D145" s="147">
        <v>130000</v>
      </c>
      <c r="E145" s="148">
        <v>130000</v>
      </c>
    </row>
    <row r="146" spans="1:5" ht="21.4" customHeight="1" x14ac:dyDescent="0.25">
      <c r="A146" s="145" t="s">
        <v>2394</v>
      </c>
      <c r="B146" s="146" t="s">
        <v>40</v>
      </c>
      <c r="C146" s="146" t="s">
        <v>2395</v>
      </c>
      <c r="D146" s="147">
        <v>52000</v>
      </c>
      <c r="E146" s="148">
        <v>52000</v>
      </c>
    </row>
    <row r="147" spans="1:5" ht="24" x14ac:dyDescent="0.25">
      <c r="A147" s="145" t="s">
        <v>2396</v>
      </c>
      <c r="B147" s="146" t="s">
        <v>157</v>
      </c>
      <c r="C147" s="146" t="s">
        <v>2397</v>
      </c>
      <c r="D147" s="147">
        <v>130000</v>
      </c>
      <c r="E147" s="148">
        <v>130000</v>
      </c>
    </row>
    <row r="148" spans="1:5" ht="24" x14ac:dyDescent="0.25">
      <c r="A148" s="145" t="s">
        <v>2398</v>
      </c>
      <c r="B148" s="146" t="s">
        <v>2392</v>
      </c>
      <c r="C148" s="146" t="s">
        <v>2399</v>
      </c>
      <c r="D148" s="147">
        <v>42000</v>
      </c>
      <c r="E148" s="148">
        <v>42000</v>
      </c>
    </row>
    <row r="149" spans="1:5" ht="24" x14ac:dyDescent="0.25">
      <c r="A149" s="145" t="s">
        <v>2400</v>
      </c>
      <c r="B149" s="146" t="s">
        <v>158</v>
      </c>
      <c r="C149" s="146" t="s">
        <v>2401</v>
      </c>
      <c r="D149" s="147">
        <v>260000</v>
      </c>
      <c r="E149" s="148">
        <v>260000</v>
      </c>
    </row>
    <row r="150" spans="1:5" ht="24" x14ac:dyDescent="0.25">
      <c r="A150" s="145" t="s">
        <v>2402</v>
      </c>
      <c r="B150" s="146" t="s">
        <v>150</v>
      </c>
      <c r="C150" s="146" t="s">
        <v>664</v>
      </c>
      <c r="D150" s="147">
        <v>198000</v>
      </c>
      <c r="E150" s="148">
        <v>198000</v>
      </c>
    </row>
    <row r="151" spans="1:5" ht="24" x14ac:dyDescent="0.25">
      <c r="A151" s="145" t="s">
        <v>2403</v>
      </c>
      <c r="B151" s="146" t="s">
        <v>150</v>
      </c>
      <c r="C151" s="146" t="s">
        <v>361</v>
      </c>
      <c r="D151" s="147">
        <v>167000</v>
      </c>
      <c r="E151" s="148">
        <v>167000</v>
      </c>
    </row>
    <row r="152" spans="1:5" ht="24" x14ac:dyDescent="0.25">
      <c r="A152" s="145" t="s">
        <v>2404</v>
      </c>
      <c r="B152" s="146" t="s">
        <v>151</v>
      </c>
      <c r="C152" s="146" t="s">
        <v>2405</v>
      </c>
      <c r="D152" s="147">
        <v>179000</v>
      </c>
      <c r="E152" s="148">
        <v>179000</v>
      </c>
    </row>
    <row r="153" spans="1:5" ht="24" x14ac:dyDescent="0.25">
      <c r="A153" s="145" t="s">
        <v>2406</v>
      </c>
      <c r="B153" s="146" t="s">
        <v>100</v>
      </c>
      <c r="C153" s="146" t="s">
        <v>2407</v>
      </c>
      <c r="D153" s="147">
        <v>322000</v>
      </c>
      <c r="E153" s="148">
        <v>322000</v>
      </c>
    </row>
    <row r="154" spans="1:5" ht="24" x14ac:dyDescent="0.25">
      <c r="A154" s="145" t="s">
        <v>2408</v>
      </c>
      <c r="B154" s="146" t="s">
        <v>2409</v>
      </c>
      <c r="C154" s="146" t="s">
        <v>2410</v>
      </c>
      <c r="D154" s="147">
        <v>73000</v>
      </c>
      <c r="E154" s="148">
        <v>73000</v>
      </c>
    </row>
    <row r="155" spans="1:5" ht="36" x14ac:dyDescent="0.25">
      <c r="A155" s="145" t="s">
        <v>2411</v>
      </c>
      <c r="B155" s="146" t="s">
        <v>665</v>
      </c>
      <c r="C155" s="146" t="s">
        <v>2412</v>
      </c>
      <c r="D155" s="147">
        <v>82000</v>
      </c>
      <c r="E155" s="148">
        <v>82000</v>
      </c>
    </row>
    <row r="156" spans="1:5" ht="24" x14ac:dyDescent="0.25">
      <c r="A156" s="145" t="s">
        <v>2413</v>
      </c>
      <c r="B156" s="146" t="s">
        <v>666</v>
      </c>
      <c r="C156" s="146" t="s">
        <v>2414</v>
      </c>
      <c r="D156" s="147">
        <v>93000</v>
      </c>
      <c r="E156" s="148">
        <v>93000</v>
      </c>
    </row>
    <row r="157" spans="1:5" ht="36" x14ac:dyDescent="0.25">
      <c r="A157" s="145" t="s">
        <v>2415</v>
      </c>
      <c r="B157" s="146" t="s">
        <v>2416</v>
      </c>
      <c r="C157" s="146" t="s">
        <v>2417</v>
      </c>
      <c r="D157" s="147">
        <v>322000</v>
      </c>
      <c r="E157" s="148">
        <v>322000</v>
      </c>
    </row>
    <row r="158" spans="1:5" ht="24" x14ac:dyDescent="0.25">
      <c r="A158" s="145" t="s">
        <v>2418</v>
      </c>
      <c r="B158" s="146" t="s">
        <v>783</v>
      </c>
      <c r="C158" s="146" t="s">
        <v>2419</v>
      </c>
      <c r="D158" s="147">
        <v>90000</v>
      </c>
      <c r="E158" s="148">
        <v>90000</v>
      </c>
    </row>
    <row r="159" spans="1:5" ht="24" x14ac:dyDescent="0.25">
      <c r="A159" s="145" t="s">
        <v>2420</v>
      </c>
      <c r="B159" s="146" t="s">
        <v>150</v>
      </c>
      <c r="C159" s="146" t="s">
        <v>2421</v>
      </c>
      <c r="D159" s="147">
        <v>169000</v>
      </c>
      <c r="E159" s="148">
        <v>169000</v>
      </c>
    </row>
    <row r="160" spans="1:5" ht="36" x14ac:dyDescent="0.25">
      <c r="A160" s="145" t="s">
        <v>2422</v>
      </c>
      <c r="B160" s="146" t="s">
        <v>2423</v>
      </c>
      <c r="C160" s="146" t="s">
        <v>2424</v>
      </c>
      <c r="D160" s="147">
        <v>110000</v>
      </c>
      <c r="E160" s="148">
        <v>110000</v>
      </c>
    </row>
    <row r="161" spans="1:5" ht="21.4" customHeight="1" x14ac:dyDescent="0.25">
      <c r="A161" s="145" t="s">
        <v>2425</v>
      </c>
      <c r="B161" s="146" t="s">
        <v>675</v>
      </c>
      <c r="C161" s="146" t="s">
        <v>2426</v>
      </c>
      <c r="D161" s="147">
        <v>306000</v>
      </c>
      <c r="E161" s="148">
        <v>306000</v>
      </c>
    </row>
    <row r="162" spans="1:5" ht="24" x14ac:dyDescent="0.25">
      <c r="A162" s="145" t="s">
        <v>2427</v>
      </c>
      <c r="B162" s="146" t="s">
        <v>2428</v>
      </c>
      <c r="C162" s="146" t="s">
        <v>2429</v>
      </c>
      <c r="D162" s="147">
        <v>60000</v>
      </c>
      <c r="E162" s="148">
        <v>60000</v>
      </c>
    </row>
    <row r="163" spans="1:5" ht="24" customHeight="1" x14ac:dyDescent="0.25">
      <c r="A163" s="145" t="s">
        <v>2430</v>
      </c>
      <c r="B163" s="146" t="s">
        <v>366</v>
      </c>
      <c r="C163" s="146" t="s">
        <v>367</v>
      </c>
      <c r="D163" s="147">
        <v>49000</v>
      </c>
      <c r="E163" s="148">
        <v>49000</v>
      </c>
    </row>
    <row r="164" spans="1:5" ht="22.5" customHeight="1" x14ac:dyDescent="0.25">
      <c r="A164" s="145" t="s">
        <v>2431</v>
      </c>
      <c r="B164" s="146" t="s">
        <v>359</v>
      </c>
      <c r="C164" s="146" t="s">
        <v>2432</v>
      </c>
      <c r="D164" s="147">
        <v>256000</v>
      </c>
      <c r="E164" s="148">
        <v>256000</v>
      </c>
    </row>
    <row r="165" spans="1:5" ht="24" x14ac:dyDescent="0.25">
      <c r="A165" s="145" t="s">
        <v>2433</v>
      </c>
      <c r="B165" s="146" t="s">
        <v>2434</v>
      </c>
      <c r="C165" s="146" t="s">
        <v>2435</v>
      </c>
      <c r="D165" s="147">
        <v>221000</v>
      </c>
      <c r="E165" s="148">
        <v>221000</v>
      </c>
    </row>
    <row r="166" spans="1:5" ht="24" x14ac:dyDescent="0.25">
      <c r="A166" s="145" t="s">
        <v>2436</v>
      </c>
      <c r="B166" s="146" t="s">
        <v>364</v>
      </c>
      <c r="C166" s="146" t="s">
        <v>2437</v>
      </c>
      <c r="D166" s="147">
        <v>306000</v>
      </c>
      <c r="E166" s="148">
        <v>306000</v>
      </c>
    </row>
    <row r="167" spans="1:5" ht="24" x14ac:dyDescent="0.25">
      <c r="A167" s="145" t="s">
        <v>2438</v>
      </c>
      <c r="B167" s="146" t="s">
        <v>155</v>
      </c>
      <c r="C167" s="146" t="s">
        <v>2439</v>
      </c>
      <c r="D167" s="147">
        <v>182000</v>
      </c>
      <c r="E167" s="148">
        <v>182000</v>
      </c>
    </row>
    <row r="168" spans="1:5" ht="24" x14ac:dyDescent="0.25">
      <c r="A168" s="145" t="s">
        <v>2440</v>
      </c>
      <c r="B168" s="146" t="s">
        <v>155</v>
      </c>
      <c r="C168" s="146" t="s">
        <v>674</v>
      </c>
      <c r="D168" s="147">
        <v>305000</v>
      </c>
      <c r="E168" s="148">
        <v>305000</v>
      </c>
    </row>
    <row r="169" spans="1:5" ht="28.15" customHeight="1" x14ac:dyDescent="0.25">
      <c r="A169" s="145" t="s">
        <v>2441</v>
      </c>
      <c r="B169" s="146" t="s">
        <v>156</v>
      </c>
      <c r="C169" s="146" t="s">
        <v>365</v>
      </c>
      <c r="D169" s="147">
        <v>322000</v>
      </c>
      <c r="E169" s="148">
        <v>322000</v>
      </c>
    </row>
    <row r="170" spans="1:5" ht="20.65" customHeight="1" x14ac:dyDescent="0.25">
      <c r="A170" s="145" t="s">
        <v>2442</v>
      </c>
      <c r="B170" s="146" t="s">
        <v>2443</v>
      </c>
      <c r="C170" s="146" t="s">
        <v>2444</v>
      </c>
      <c r="D170" s="147">
        <v>148000</v>
      </c>
      <c r="E170" s="148">
        <v>148000</v>
      </c>
    </row>
    <row r="171" spans="1:5" ht="24" x14ac:dyDescent="0.25">
      <c r="A171" s="145" t="s">
        <v>2445</v>
      </c>
      <c r="B171" s="146" t="s">
        <v>156</v>
      </c>
      <c r="C171" s="146" t="s">
        <v>2446</v>
      </c>
      <c r="D171" s="147">
        <v>189000</v>
      </c>
      <c r="E171" s="148">
        <v>189000</v>
      </c>
    </row>
    <row r="172" spans="1:5" ht="36" x14ac:dyDescent="0.25">
      <c r="A172" s="145" t="s">
        <v>2447</v>
      </c>
      <c r="B172" s="146" t="s">
        <v>667</v>
      </c>
      <c r="C172" s="146" t="s">
        <v>668</v>
      </c>
      <c r="D172" s="147">
        <v>300000</v>
      </c>
      <c r="E172" s="148">
        <v>300000</v>
      </c>
    </row>
    <row r="173" spans="1:5" ht="36" x14ac:dyDescent="0.25">
      <c r="A173" s="145" t="s">
        <v>2448</v>
      </c>
      <c r="B173" s="146" t="s">
        <v>667</v>
      </c>
      <c r="C173" s="146" t="s">
        <v>671</v>
      </c>
      <c r="D173" s="147">
        <v>254000</v>
      </c>
      <c r="E173" s="148">
        <v>254000</v>
      </c>
    </row>
    <row r="174" spans="1:5" ht="36" x14ac:dyDescent="0.25">
      <c r="A174" s="145" t="s">
        <v>2449</v>
      </c>
      <c r="B174" s="146" t="s">
        <v>667</v>
      </c>
      <c r="C174" s="146" t="s">
        <v>670</v>
      </c>
      <c r="D174" s="147">
        <v>189000</v>
      </c>
      <c r="E174" s="148">
        <v>189000</v>
      </c>
    </row>
    <row r="175" spans="1:5" ht="36" x14ac:dyDescent="0.25">
      <c r="A175" s="145" t="s">
        <v>2450</v>
      </c>
      <c r="B175" s="146" t="s">
        <v>2451</v>
      </c>
      <c r="C175" s="146" t="s">
        <v>2452</v>
      </c>
      <c r="D175" s="147">
        <v>191000</v>
      </c>
      <c r="E175" s="148">
        <v>191000</v>
      </c>
    </row>
    <row r="176" spans="1:5" ht="24" x14ac:dyDescent="0.25">
      <c r="A176" s="145" t="s">
        <v>2453</v>
      </c>
      <c r="B176" s="146" t="s">
        <v>2454</v>
      </c>
      <c r="C176" s="146" t="s">
        <v>2455</v>
      </c>
      <c r="D176" s="147">
        <v>83000</v>
      </c>
      <c r="E176" s="148">
        <v>83000</v>
      </c>
    </row>
    <row r="177" spans="1:5" ht="22.9" customHeight="1" x14ac:dyDescent="0.25">
      <c r="A177" s="145" t="s">
        <v>2456</v>
      </c>
      <c r="B177" s="146" t="s">
        <v>363</v>
      </c>
      <c r="C177" s="146" t="s">
        <v>2457</v>
      </c>
      <c r="D177" s="147">
        <v>82000</v>
      </c>
      <c r="E177" s="148">
        <v>82000</v>
      </c>
    </row>
    <row r="178" spans="1:5" ht="36" x14ac:dyDescent="0.25">
      <c r="A178" s="145" t="s">
        <v>2458</v>
      </c>
      <c r="B178" s="146" t="s">
        <v>2459</v>
      </c>
      <c r="C178" s="146" t="s">
        <v>2460</v>
      </c>
      <c r="D178" s="147">
        <v>141000</v>
      </c>
      <c r="E178" s="148">
        <v>141000</v>
      </c>
    </row>
    <row r="179" spans="1:5" ht="24" x14ac:dyDescent="0.25">
      <c r="A179" s="145" t="s">
        <v>2461</v>
      </c>
      <c r="B179" s="146" t="s">
        <v>2462</v>
      </c>
      <c r="C179" s="146" t="s">
        <v>2463</v>
      </c>
      <c r="D179" s="147">
        <v>284000</v>
      </c>
      <c r="E179" s="148">
        <v>284000</v>
      </c>
    </row>
    <row r="180" spans="1:5" ht="24" x14ac:dyDescent="0.25">
      <c r="A180" s="145" t="s">
        <v>2464</v>
      </c>
      <c r="B180" s="146" t="s">
        <v>673</v>
      </c>
      <c r="C180" s="146" t="s">
        <v>2465</v>
      </c>
      <c r="D180" s="147">
        <v>306000</v>
      </c>
      <c r="E180" s="148">
        <v>306000</v>
      </c>
    </row>
    <row r="181" spans="1:5" ht="24" x14ac:dyDescent="0.25">
      <c r="A181" s="145" t="s">
        <v>2466</v>
      </c>
      <c r="B181" s="146" t="s">
        <v>154</v>
      </c>
      <c r="C181" s="146" t="s">
        <v>2467</v>
      </c>
      <c r="D181" s="147">
        <v>136000</v>
      </c>
      <c r="E181" s="148">
        <v>136000</v>
      </c>
    </row>
    <row r="182" spans="1:5" ht="24" x14ac:dyDescent="0.25">
      <c r="A182" s="145" t="s">
        <v>2468</v>
      </c>
      <c r="B182" s="146" t="s">
        <v>2469</v>
      </c>
      <c r="C182" s="146" t="s">
        <v>2470</v>
      </c>
      <c r="D182" s="147">
        <v>88000</v>
      </c>
      <c r="E182" s="148">
        <v>88000</v>
      </c>
    </row>
    <row r="183" spans="1:5" ht="36" x14ac:dyDescent="0.25">
      <c r="A183" s="145" t="s">
        <v>2471</v>
      </c>
      <c r="B183" s="146" t="s">
        <v>2472</v>
      </c>
      <c r="C183" s="146" t="s">
        <v>2473</v>
      </c>
      <c r="D183" s="147">
        <v>71000</v>
      </c>
      <c r="E183" s="148">
        <v>71000</v>
      </c>
    </row>
    <row r="184" spans="1:5" ht="24" x14ac:dyDescent="0.25">
      <c r="A184" s="145" t="s">
        <v>2474</v>
      </c>
      <c r="B184" s="146" t="s">
        <v>362</v>
      </c>
      <c r="C184" s="146" t="s">
        <v>2475</v>
      </c>
      <c r="D184" s="147">
        <v>128000</v>
      </c>
      <c r="E184" s="148">
        <v>128000</v>
      </c>
    </row>
    <row r="185" spans="1:5" ht="25.15" customHeight="1" x14ac:dyDescent="0.25">
      <c r="A185" s="145" t="s">
        <v>2476</v>
      </c>
      <c r="B185" s="146" t="s">
        <v>360</v>
      </c>
      <c r="C185" s="146" t="s">
        <v>2477</v>
      </c>
      <c r="D185" s="147">
        <v>253000</v>
      </c>
      <c r="E185" s="148">
        <v>253000</v>
      </c>
    </row>
    <row r="186" spans="1:5" x14ac:dyDescent="0.25">
      <c r="A186" s="145" t="s">
        <v>2478</v>
      </c>
      <c r="B186" s="146" t="s">
        <v>2479</v>
      </c>
      <c r="C186" s="146" t="s">
        <v>2480</v>
      </c>
      <c r="D186" s="147">
        <v>34000</v>
      </c>
      <c r="E186" s="148">
        <v>34000</v>
      </c>
    </row>
    <row r="187" spans="1:5" ht="24" x14ac:dyDescent="0.25">
      <c r="A187" s="145" t="s">
        <v>2481</v>
      </c>
      <c r="B187" s="146" t="s">
        <v>2482</v>
      </c>
      <c r="C187" s="146" t="s">
        <v>2483</v>
      </c>
      <c r="D187" s="147">
        <v>306000</v>
      </c>
      <c r="E187" s="148">
        <v>306000</v>
      </c>
    </row>
    <row r="188" spans="1:5" ht="24" x14ac:dyDescent="0.25">
      <c r="A188" s="145" t="s">
        <v>2484</v>
      </c>
      <c r="B188" s="146" t="s">
        <v>364</v>
      </c>
      <c r="C188" s="146" t="s">
        <v>2485</v>
      </c>
      <c r="D188" s="147">
        <v>322000</v>
      </c>
      <c r="E188" s="148">
        <v>322000</v>
      </c>
    </row>
    <row r="189" spans="1:5" ht="23.65" customHeight="1" x14ac:dyDescent="0.25">
      <c r="A189" s="145" t="s">
        <v>2486</v>
      </c>
      <c r="B189" s="146" t="s">
        <v>155</v>
      </c>
      <c r="C189" s="146" t="s">
        <v>2487</v>
      </c>
      <c r="D189" s="147">
        <v>138000</v>
      </c>
      <c r="E189" s="148">
        <v>138000</v>
      </c>
    </row>
    <row r="190" spans="1:5" ht="24" x14ac:dyDescent="0.25">
      <c r="A190" s="145" t="s">
        <v>2488</v>
      </c>
      <c r="B190" s="146" t="s">
        <v>672</v>
      </c>
      <c r="C190" s="146" t="s">
        <v>2489</v>
      </c>
      <c r="D190" s="147">
        <v>271000</v>
      </c>
      <c r="E190" s="148">
        <v>271000</v>
      </c>
    </row>
    <row r="191" spans="1:5" ht="25.15" customHeight="1" x14ac:dyDescent="0.25">
      <c r="A191" s="145" t="s">
        <v>2490</v>
      </c>
      <c r="B191" s="146" t="s">
        <v>159</v>
      </c>
      <c r="C191" s="146" t="s">
        <v>2491</v>
      </c>
      <c r="D191" s="147">
        <v>69000</v>
      </c>
      <c r="E191" s="148">
        <v>69000</v>
      </c>
    </row>
    <row r="192" spans="1:5" ht="24" x14ac:dyDescent="0.25">
      <c r="A192" s="145" t="s">
        <v>2492</v>
      </c>
      <c r="B192" s="146" t="s">
        <v>2493</v>
      </c>
      <c r="C192" s="146" t="s">
        <v>2494</v>
      </c>
      <c r="D192" s="147">
        <v>102000</v>
      </c>
      <c r="E192" s="148">
        <v>102000</v>
      </c>
    </row>
    <row r="193" spans="1:5" ht="36" x14ac:dyDescent="0.25">
      <c r="A193" s="145" t="s">
        <v>2495</v>
      </c>
      <c r="B193" s="146" t="s">
        <v>2496</v>
      </c>
      <c r="C193" s="146" t="s">
        <v>2497</v>
      </c>
      <c r="D193" s="147">
        <v>289000</v>
      </c>
      <c r="E193" s="148">
        <v>289000</v>
      </c>
    </row>
    <row r="194" spans="1:5" ht="24" x14ac:dyDescent="0.25">
      <c r="A194" s="145" t="s">
        <v>2498</v>
      </c>
      <c r="B194" s="146" t="s">
        <v>369</v>
      </c>
      <c r="C194" s="146" t="s">
        <v>2499</v>
      </c>
      <c r="D194" s="147">
        <v>116000</v>
      </c>
      <c r="E194" s="148">
        <v>116000</v>
      </c>
    </row>
    <row r="195" spans="1:5" ht="24" x14ac:dyDescent="0.25">
      <c r="A195" s="145" t="s">
        <v>2500</v>
      </c>
      <c r="B195" s="146" t="s">
        <v>770</v>
      </c>
      <c r="C195" s="146" t="s">
        <v>2501</v>
      </c>
      <c r="D195" s="147">
        <v>122000</v>
      </c>
      <c r="E195" s="148">
        <v>122000</v>
      </c>
    </row>
    <row r="196" spans="1:5" ht="36" x14ac:dyDescent="0.25">
      <c r="A196" s="145" t="s">
        <v>2502</v>
      </c>
      <c r="B196" s="146" t="s">
        <v>667</v>
      </c>
      <c r="C196" s="146" t="s">
        <v>2503</v>
      </c>
      <c r="D196" s="147">
        <v>151000</v>
      </c>
      <c r="E196" s="148">
        <v>151000</v>
      </c>
    </row>
    <row r="197" spans="1:5" ht="24" x14ac:dyDescent="0.25">
      <c r="A197" s="145" t="s">
        <v>2504</v>
      </c>
      <c r="B197" s="146" t="s">
        <v>160</v>
      </c>
      <c r="C197" s="146" t="s">
        <v>2505</v>
      </c>
      <c r="D197" s="147">
        <v>322000</v>
      </c>
      <c r="E197" s="148">
        <v>322000</v>
      </c>
    </row>
    <row r="198" spans="1:5" ht="24" x14ac:dyDescent="0.25">
      <c r="A198" s="145" t="s">
        <v>2506</v>
      </c>
      <c r="B198" s="146" t="s">
        <v>659</v>
      </c>
      <c r="C198" s="146" t="s">
        <v>2507</v>
      </c>
      <c r="D198" s="147">
        <v>73000</v>
      </c>
      <c r="E198" s="148">
        <v>73000</v>
      </c>
    </row>
    <row r="199" spans="1:5" ht="24" x14ac:dyDescent="0.25">
      <c r="A199" s="145" t="s">
        <v>2508</v>
      </c>
      <c r="B199" s="146" t="s">
        <v>364</v>
      </c>
      <c r="C199" s="146" t="s">
        <v>2509</v>
      </c>
      <c r="D199" s="147">
        <v>159000</v>
      </c>
      <c r="E199" s="148">
        <v>159000</v>
      </c>
    </row>
    <row r="200" spans="1:5" ht="27" customHeight="1" thickBot="1" x14ac:dyDescent="0.3">
      <c r="A200" s="226" t="s">
        <v>2510</v>
      </c>
      <c r="B200" s="227" t="s">
        <v>151</v>
      </c>
      <c r="C200" s="227" t="s">
        <v>152</v>
      </c>
      <c r="D200" s="228">
        <v>106000</v>
      </c>
      <c r="E200" s="229">
        <v>106000</v>
      </c>
    </row>
    <row r="201" spans="1:5" x14ac:dyDescent="0.25">
      <c r="A201" s="22"/>
      <c r="B201" s="22"/>
      <c r="C201" s="22"/>
      <c r="D201" s="41"/>
      <c r="E201" s="41"/>
    </row>
    <row r="202" spans="1:5" x14ac:dyDescent="0.25">
      <c r="A202" s="22"/>
      <c r="B202" s="22"/>
      <c r="C202" s="22"/>
      <c r="D202" s="41"/>
      <c r="E202" s="41"/>
    </row>
    <row r="203" spans="1:5" x14ac:dyDescent="0.25">
      <c r="A203" s="22"/>
      <c r="B203" s="22"/>
      <c r="C203" s="22"/>
      <c r="D203" s="41"/>
      <c r="E203" s="41"/>
    </row>
    <row r="204" spans="1:5" x14ac:dyDescent="0.25">
      <c r="A204" s="22"/>
      <c r="B204" s="22"/>
      <c r="C204" s="22"/>
      <c r="D204" s="41"/>
      <c r="E204" s="41"/>
    </row>
    <row r="205" spans="1:5" x14ac:dyDescent="0.25">
      <c r="A205" s="22"/>
      <c r="B205" s="22"/>
      <c r="C205" s="22"/>
      <c r="D205" s="41"/>
      <c r="E205" s="41"/>
    </row>
    <row r="206" spans="1:5" x14ac:dyDescent="0.25">
      <c r="A206" s="22"/>
      <c r="B206" s="22"/>
      <c r="C206" s="22"/>
      <c r="D206" s="41"/>
      <c r="E206" s="41"/>
    </row>
    <row r="207" spans="1:5" x14ac:dyDescent="0.25">
      <c r="A207" s="22"/>
      <c r="B207" s="22"/>
      <c r="C207" s="22"/>
      <c r="D207" s="41"/>
      <c r="E207" s="41"/>
    </row>
    <row r="208" spans="1:5" x14ac:dyDescent="0.25">
      <c r="A208" s="22"/>
      <c r="B208" s="22"/>
      <c r="C208" s="22"/>
      <c r="D208" s="41"/>
      <c r="E208" s="41"/>
    </row>
    <row r="209" spans="1:5" x14ac:dyDescent="0.25">
      <c r="A209" s="22"/>
      <c r="B209" s="22"/>
      <c r="C209" s="22"/>
      <c r="D209" s="41"/>
      <c r="E209" s="41"/>
    </row>
    <row r="210" spans="1:5" x14ac:dyDescent="0.25">
      <c r="A210" s="22"/>
      <c r="B210" s="22"/>
      <c r="C210" s="22"/>
      <c r="D210" s="41"/>
      <c r="E210" s="41"/>
    </row>
    <row r="211" spans="1:5" x14ac:dyDescent="0.25">
      <c r="A211" s="22"/>
      <c r="B211" s="22"/>
      <c r="C211" s="22"/>
      <c r="D211" s="41"/>
      <c r="E211" s="41"/>
    </row>
    <row r="212" spans="1:5" x14ac:dyDescent="0.25">
      <c r="A212" s="22"/>
      <c r="B212" s="22"/>
      <c r="C212" s="22"/>
      <c r="D212" s="41"/>
      <c r="E212" s="41"/>
    </row>
    <row r="213" spans="1:5" x14ac:dyDescent="0.25">
      <c r="A213" s="22"/>
      <c r="B213" s="22"/>
      <c r="C213" s="22"/>
      <c r="D213" s="41"/>
      <c r="E213" s="41"/>
    </row>
    <row r="214" spans="1:5" x14ac:dyDescent="0.25">
      <c r="A214" s="22"/>
      <c r="B214" s="22"/>
      <c r="C214" s="22"/>
      <c r="D214" s="41"/>
      <c r="E214" s="41"/>
    </row>
    <row r="215" spans="1:5" x14ac:dyDescent="0.25">
      <c r="A215" s="22"/>
      <c r="B215" s="22"/>
      <c r="C215" s="22"/>
      <c r="D215" s="41"/>
      <c r="E215" s="41"/>
    </row>
    <row r="216" spans="1:5" x14ac:dyDescent="0.25">
      <c r="A216" s="22"/>
      <c r="B216" s="22"/>
      <c r="C216" s="22"/>
      <c r="D216" s="41"/>
      <c r="E216" s="41"/>
    </row>
    <row r="217" spans="1:5" x14ac:dyDescent="0.25">
      <c r="A217" s="22"/>
      <c r="B217" s="22"/>
      <c r="C217" s="22"/>
      <c r="D217" s="41"/>
      <c r="E217" s="41"/>
    </row>
    <row r="218" spans="1:5" x14ac:dyDescent="0.25">
      <c r="A218" s="22"/>
      <c r="B218" s="22"/>
      <c r="C218" s="22"/>
      <c r="D218" s="41"/>
      <c r="E218" s="41"/>
    </row>
    <row r="219" spans="1:5" x14ac:dyDescent="0.25">
      <c r="A219" s="22"/>
      <c r="B219" s="22"/>
      <c r="C219" s="22"/>
      <c r="D219" s="41"/>
      <c r="E219" s="41"/>
    </row>
    <row r="220" spans="1:5" x14ac:dyDescent="0.25">
      <c r="A220" s="22"/>
      <c r="B220" s="22"/>
      <c r="C220" s="22"/>
      <c r="D220" s="41"/>
      <c r="E220" s="41"/>
    </row>
    <row r="221" spans="1:5" x14ac:dyDescent="0.25">
      <c r="A221" s="22"/>
      <c r="B221" s="22"/>
      <c r="C221" s="22"/>
      <c r="D221" s="41"/>
      <c r="E221" s="41"/>
    </row>
    <row r="222" spans="1:5" x14ac:dyDescent="0.25">
      <c r="A222" s="22"/>
      <c r="B222" s="22"/>
      <c r="C222" s="22"/>
      <c r="D222" s="41"/>
      <c r="E222" s="41"/>
    </row>
    <row r="223" spans="1:5" x14ac:dyDescent="0.25">
      <c r="A223" s="22"/>
      <c r="B223" s="22"/>
      <c r="C223" s="22"/>
      <c r="D223" s="41"/>
      <c r="E223" s="41"/>
    </row>
    <row r="224" spans="1:5" x14ac:dyDescent="0.25">
      <c r="A224" s="22"/>
      <c r="B224" s="22"/>
      <c r="C224" s="22"/>
      <c r="D224" s="41"/>
      <c r="E224" s="41"/>
    </row>
    <row r="225" spans="1:5" x14ac:dyDescent="0.25">
      <c r="A225" s="22"/>
      <c r="B225" s="22"/>
      <c r="C225" s="22"/>
      <c r="D225" s="41"/>
      <c r="E225" s="41"/>
    </row>
    <row r="226" spans="1:5" x14ac:dyDescent="0.25">
      <c r="A226" s="22"/>
      <c r="B226" s="22"/>
      <c r="C226" s="22"/>
      <c r="D226" s="41"/>
      <c r="E226" s="41"/>
    </row>
    <row r="227" spans="1:5" x14ac:dyDescent="0.25">
      <c r="A227" s="22"/>
      <c r="B227" s="22"/>
      <c r="C227" s="22"/>
      <c r="D227" s="41"/>
      <c r="E227" s="41"/>
    </row>
    <row r="228" spans="1:5" x14ac:dyDescent="0.25">
      <c r="A228" s="22"/>
      <c r="B228" s="22"/>
      <c r="C228" s="22"/>
      <c r="D228" s="41"/>
      <c r="E228" s="41"/>
    </row>
    <row r="229" spans="1:5" x14ac:dyDescent="0.25">
      <c r="A229" s="22"/>
      <c r="B229" s="22"/>
      <c r="C229" s="22"/>
      <c r="D229" s="41"/>
      <c r="E229" s="41"/>
    </row>
    <row r="230" spans="1:5" x14ac:dyDescent="0.25">
      <c r="A230" s="22"/>
      <c r="B230" s="22"/>
      <c r="C230" s="22"/>
      <c r="D230" s="41"/>
      <c r="E230" s="41"/>
    </row>
    <row r="231" spans="1:5" x14ac:dyDescent="0.25">
      <c r="A231" s="22"/>
      <c r="B231" s="22"/>
      <c r="C231" s="22"/>
      <c r="D231" s="41"/>
      <c r="E231" s="41"/>
    </row>
    <row r="232" spans="1:5" x14ac:dyDescent="0.25">
      <c r="A232" s="22"/>
      <c r="B232" s="22"/>
      <c r="C232" s="22"/>
      <c r="D232" s="41"/>
      <c r="E232" s="41"/>
    </row>
    <row r="233" spans="1:5" x14ac:dyDescent="0.25">
      <c r="A233" s="22"/>
      <c r="B233" s="22"/>
      <c r="C233" s="22"/>
      <c r="D233" s="41"/>
      <c r="E233" s="41"/>
    </row>
    <row r="234" spans="1:5" x14ac:dyDescent="0.25">
      <c r="A234" s="22"/>
      <c r="B234" s="22"/>
      <c r="C234" s="22"/>
      <c r="D234" s="41"/>
      <c r="E234" s="41"/>
    </row>
    <row r="235" spans="1:5" x14ac:dyDescent="0.25">
      <c r="A235" s="22"/>
      <c r="B235" s="22"/>
      <c r="C235" s="22"/>
      <c r="D235" s="41"/>
      <c r="E235" s="41"/>
    </row>
    <row r="236" spans="1:5" x14ac:dyDescent="0.25">
      <c r="A236" s="22"/>
      <c r="B236" s="22"/>
      <c r="C236" s="22"/>
      <c r="D236" s="41"/>
      <c r="E236" s="41"/>
    </row>
    <row r="237" spans="1:5" x14ac:dyDescent="0.25">
      <c r="A237" s="22"/>
      <c r="B237" s="22"/>
      <c r="C237" s="22"/>
      <c r="D237" s="41"/>
      <c r="E237" s="41"/>
    </row>
    <row r="238" spans="1:5" x14ac:dyDescent="0.25">
      <c r="A238" s="22"/>
      <c r="B238" s="22"/>
      <c r="C238" s="22"/>
      <c r="D238" s="41"/>
      <c r="E238" s="41"/>
    </row>
    <row r="239" spans="1:5" x14ac:dyDescent="0.25">
      <c r="A239" s="22"/>
      <c r="B239" s="22"/>
      <c r="C239" s="22"/>
      <c r="D239" s="41"/>
      <c r="E239" s="41"/>
    </row>
    <row r="240" spans="1:5" x14ac:dyDescent="0.25">
      <c r="A240" s="22"/>
      <c r="B240" s="22"/>
      <c r="C240" s="22"/>
      <c r="D240" s="41"/>
      <c r="E240" s="41"/>
    </row>
    <row r="241" spans="1:5" x14ac:dyDescent="0.25">
      <c r="A241" s="22"/>
      <c r="B241" s="22"/>
      <c r="C241" s="22"/>
      <c r="D241" s="41"/>
      <c r="E241" s="41"/>
    </row>
    <row r="242" spans="1:5" x14ac:dyDescent="0.25">
      <c r="A242" s="22"/>
      <c r="B242" s="22"/>
      <c r="C242" s="22"/>
      <c r="D242" s="41"/>
      <c r="E242" s="41"/>
    </row>
    <row r="243" spans="1:5" x14ac:dyDescent="0.25">
      <c r="A243" s="22"/>
      <c r="B243" s="22"/>
      <c r="C243" s="22"/>
      <c r="D243" s="41"/>
      <c r="E243" s="41"/>
    </row>
    <row r="244" spans="1:5" x14ac:dyDescent="0.25">
      <c r="A244" s="22"/>
      <c r="B244" s="22"/>
      <c r="C244" s="22"/>
      <c r="D244" s="41"/>
      <c r="E244" s="41"/>
    </row>
    <row r="245" spans="1:5" x14ac:dyDescent="0.25">
      <c r="A245" s="22"/>
      <c r="B245" s="22"/>
      <c r="C245" s="22"/>
      <c r="D245" s="41"/>
      <c r="E245" s="41"/>
    </row>
    <row r="246" spans="1:5" x14ac:dyDescent="0.25">
      <c r="A246" s="22"/>
      <c r="B246" s="22"/>
      <c r="C246" s="22"/>
      <c r="D246" s="41"/>
      <c r="E246" s="41"/>
    </row>
    <row r="247" spans="1:5" x14ac:dyDescent="0.25">
      <c r="A247" s="22"/>
      <c r="B247" s="22"/>
      <c r="C247" s="22"/>
      <c r="D247" s="41"/>
      <c r="E247" s="41"/>
    </row>
    <row r="248" spans="1:5" x14ac:dyDescent="0.25">
      <c r="A248" s="22"/>
      <c r="B248" s="22"/>
      <c r="C248" s="22"/>
      <c r="D248" s="41"/>
      <c r="E248" s="41"/>
    </row>
    <row r="249" spans="1:5" x14ac:dyDescent="0.25">
      <c r="A249" s="22"/>
      <c r="B249" s="22"/>
      <c r="C249" s="22"/>
      <c r="D249" s="41"/>
      <c r="E249" s="41"/>
    </row>
    <row r="250" spans="1:5" x14ac:dyDescent="0.25">
      <c r="A250" s="22"/>
      <c r="B250" s="22"/>
      <c r="C250" s="22"/>
      <c r="D250" s="41"/>
      <c r="E250" s="41"/>
    </row>
    <row r="251" spans="1:5" x14ac:dyDescent="0.25">
      <c r="A251" s="22"/>
      <c r="B251" s="22"/>
      <c r="C251" s="22"/>
      <c r="D251" s="41"/>
      <c r="E251" s="41"/>
    </row>
    <row r="252" spans="1:5" x14ac:dyDescent="0.25">
      <c r="A252" s="22"/>
      <c r="B252" s="22"/>
      <c r="C252" s="22"/>
      <c r="D252" s="41"/>
      <c r="E252" s="41"/>
    </row>
    <row r="253" spans="1:5" x14ac:dyDescent="0.25">
      <c r="A253" s="22"/>
      <c r="B253" s="22"/>
      <c r="C253" s="22"/>
      <c r="D253" s="41"/>
      <c r="E253" s="41"/>
    </row>
    <row r="254" spans="1:5" x14ac:dyDescent="0.25">
      <c r="A254" s="22"/>
      <c r="B254" s="22"/>
      <c r="C254" s="22"/>
      <c r="D254" s="41"/>
      <c r="E254" s="41"/>
    </row>
    <row r="255" spans="1:5" x14ac:dyDescent="0.25">
      <c r="A255" s="22"/>
      <c r="B255" s="22"/>
      <c r="C255" s="22"/>
      <c r="D255" s="41"/>
      <c r="E255" s="41"/>
    </row>
    <row r="256" spans="1:5" x14ac:dyDescent="0.25">
      <c r="A256" s="22"/>
      <c r="B256" s="22"/>
      <c r="C256" s="22"/>
      <c r="D256" s="41"/>
      <c r="E256" s="41"/>
    </row>
    <row r="257" spans="1:5" x14ac:dyDescent="0.25">
      <c r="A257" s="22"/>
      <c r="B257" s="22"/>
      <c r="C257" s="22"/>
      <c r="D257" s="41"/>
      <c r="E257" s="41"/>
    </row>
    <row r="258" spans="1:5" x14ac:dyDescent="0.25">
      <c r="A258" s="22"/>
      <c r="B258" s="22"/>
      <c r="C258" s="22"/>
      <c r="D258" s="41"/>
      <c r="E258" s="41"/>
    </row>
    <row r="259" spans="1:5" x14ac:dyDescent="0.25">
      <c r="A259" s="22"/>
      <c r="B259" s="22"/>
      <c r="C259" s="22"/>
      <c r="D259" s="41"/>
      <c r="E259" s="41"/>
    </row>
    <row r="260" spans="1:5" x14ac:dyDescent="0.25">
      <c r="A260" s="22"/>
      <c r="B260" s="22"/>
      <c r="C260" s="22"/>
      <c r="D260" s="41"/>
      <c r="E260" s="41"/>
    </row>
    <row r="261" spans="1:5" x14ac:dyDescent="0.25">
      <c r="A261" s="22"/>
      <c r="B261" s="22"/>
      <c r="C261" s="22"/>
      <c r="D261" s="41"/>
      <c r="E261" s="41"/>
    </row>
    <row r="262" spans="1:5" x14ac:dyDescent="0.25">
      <c r="A262" s="22"/>
      <c r="B262" s="22"/>
      <c r="C262" s="22"/>
      <c r="D262" s="41"/>
      <c r="E262" s="41"/>
    </row>
    <row r="263" spans="1:5" x14ac:dyDescent="0.25">
      <c r="A263" s="22"/>
      <c r="B263" s="22"/>
      <c r="C263" s="22"/>
      <c r="D263" s="41"/>
      <c r="E263" s="41"/>
    </row>
    <row r="264" spans="1:5" x14ac:dyDescent="0.25">
      <c r="A264" s="22"/>
      <c r="B264" s="22"/>
      <c r="C264" s="22"/>
      <c r="D264" s="41"/>
      <c r="E264" s="41"/>
    </row>
    <row r="265" spans="1:5" x14ac:dyDescent="0.25">
      <c r="A265" s="22"/>
      <c r="B265" s="22"/>
      <c r="C265" s="22"/>
      <c r="D265" s="41"/>
      <c r="E265" s="41"/>
    </row>
    <row r="266" spans="1:5" x14ac:dyDescent="0.25">
      <c r="A266" s="22"/>
      <c r="B266" s="22"/>
      <c r="C266" s="22"/>
      <c r="D266" s="41"/>
      <c r="E266" s="41"/>
    </row>
    <row r="267" spans="1:5" x14ac:dyDescent="0.25">
      <c r="A267" s="22"/>
      <c r="B267" s="22"/>
      <c r="C267" s="22"/>
      <c r="D267" s="41"/>
      <c r="E267" s="41"/>
    </row>
    <row r="268" spans="1:5" x14ac:dyDescent="0.25">
      <c r="A268" s="22"/>
      <c r="B268" s="22"/>
      <c r="C268" s="22"/>
      <c r="D268" s="41"/>
      <c r="E268" s="41"/>
    </row>
    <row r="269" spans="1:5" x14ac:dyDescent="0.25">
      <c r="A269" s="22"/>
      <c r="B269" s="22"/>
      <c r="C269" s="22"/>
      <c r="D269" s="41"/>
      <c r="E269" s="41"/>
    </row>
    <row r="270" spans="1:5" x14ac:dyDescent="0.25">
      <c r="A270" s="22"/>
      <c r="B270" s="22"/>
      <c r="C270" s="22"/>
      <c r="D270" s="41"/>
      <c r="E270" s="41"/>
    </row>
    <row r="271" spans="1:5" x14ac:dyDescent="0.25">
      <c r="A271" s="22"/>
      <c r="B271" s="22"/>
      <c r="C271" s="22"/>
      <c r="D271" s="41"/>
      <c r="E271" s="41"/>
    </row>
    <row r="272" spans="1:5" x14ac:dyDescent="0.25">
      <c r="A272" s="22"/>
      <c r="B272" s="22"/>
      <c r="C272" s="22"/>
      <c r="D272" s="41"/>
      <c r="E272" s="41"/>
    </row>
    <row r="273" spans="1:5" x14ac:dyDescent="0.25">
      <c r="A273" s="22"/>
      <c r="B273" s="22"/>
      <c r="C273" s="22"/>
      <c r="D273" s="41"/>
      <c r="E273" s="41"/>
    </row>
    <row r="274" spans="1:5" x14ac:dyDescent="0.25">
      <c r="A274" s="22"/>
      <c r="B274" s="22"/>
      <c r="C274" s="22"/>
      <c r="D274" s="41"/>
      <c r="E274" s="41"/>
    </row>
    <row r="275" spans="1:5" x14ac:dyDescent="0.25">
      <c r="A275" s="22"/>
      <c r="B275" s="22"/>
      <c r="C275" s="22"/>
      <c r="D275" s="41"/>
      <c r="E275" s="41"/>
    </row>
    <row r="276" spans="1:5" x14ac:dyDescent="0.25">
      <c r="A276" s="22"/>
      <c r="B276" s="22"/>
      <c r="C276" s="22"/>
      <c r="D276" s="41"/>
      <c r="E276" s="41"/>
    </row>
    <row r="277" spans="1:5" x14ac:dyDescent="0.25">
      <c r="A277" s="22"/>
      <c r="B277" s="22"/>
      <c r="C277" s="22"/>
      <c r="D277" s="41"/>
      <c r="E277" s="41"/>
    </row>
    <row r="278" spans="1:5" x14ac:dyDescent="0.25">
      <c r="A278" s="22"/>
      <c r="B278" s="22"/>
      <c r="C278" s="22"/>
      <c r="D278" s="41"/>
      <c r="E278" s="41"/>
    </row>
    <row r="279" spans="1:5" x14ac:dyDescent="0.25">
      <c r="A279" s="22"/>
      <c r="B279" s="22"/>
      <c r="C279" s="22"/>
      <c r="D279" s="41"/>
      <c r="E279" s="41"/>
    </row>
    <row r="280" spans="1:5" x14ac:dyDescent="0.25">
      <c r="A280" s="22"/>
      <c r="B280" s="22"/>
      <c r="C280" s="22"/>
      <c r="D280" s="41"/>
      <c r="E280" s="41"/>
    </row>
    <row r="281" spans="1:5" x14ac:dyDescent="0.25">
      <c r="A281" s="22"/>
      <c r="B281" s="22"/>
      <c r="C281" s="22"/>
      <c r="D281" s="41"/>
      <c r="E281" s="41"/>
    </row>
    <row r="282" spans="1:5" x14ac:dyDescent="0.25">
      <c r="A282" s="22"/>
      <c r="B282" s="22"/>
      <c r="C282" s="22"/>
      <c r="D282" s="41"/>
      <c r="E282" s="41"/>
    </row>
    <row r="283" spans="1:5" x14ac:dyDescent="0.25">
      <c r="A283" s="22"/>
      <c r="B283" s="22"/>
      <c r="C283" s="22"/>
      <c r="D283" s="41"/>
      <c r="E283" s="41"/>
    </row>
    <row r="284" spans="1:5" x14ac:dyDescent="0.25">
      <c r="A284" s="22"/>
      <c r="B284" s="22"/>
      <c r="C284" s="22"/>
      <c r="D284" s="41"/>
      <c r="E284" s="41"/>
    </row>
    <row r="285" spans="1:5" x14ac:dyDescent="0.25">
      <c r="A285" s="22"/>
      <c r="B285" s="22"/>
      <c r="C285" s="22"/>
      <c r="D285" s="41"/>
      <c r="E285" s="41"/>
    </row>
    <row r="286" spans="1:5" x14ac:dyDescent="0.25">
      <c r="A286" s="22"/>
      <c r="B286" s="22"/>
      <c r="C286" s="22"/>
      <c r="D286" s="41"/>
      <c r="E286" s="41"/>
    </row>
    <row r="287" spans="1:5" x14ac:dyDescent="0.25">
      <c r="A287" s="22"/>
      <c r="B287" s="22"/>
      <c r="C287" s="22"/>
      <c r="D287" s="41"/>
      <c r="E287" s="41"/>
    </row>
    <row r="288" spans="1:5" x14ac:dyDescent="0.25">
      <c r="A288" s="22"/>
      <c r="B288" s="22"/>
      <c r="C288" s="22"/>
      <c r="D288" s="41"/>
      <c r="E288" s="41"/>
    </row>
    <row r="289" spans="1:5" x14ac:dyDescent="0.25">
      <c r="A289" s="22"/>
      <c r="B289" s="22"/>
      <c r="C289" s="22"/>
      <c r="D289" s="41"/>
      <c r="E289" s="41"/>
    </row>
    <row r="290" spans="1:5" x14ac:dyDescent="0.25">
      <c r="A290" s="22"/>
      <c r="B290" s="22"/>
      <c r="C290" s="22"/>
      <c r="D290" s="41"/>
      <c r="E290" s="41"/>
    </row>
    <row r="291" spans="1:5" x14ac:dyDescent="0.25">
      <c r="A291" s="22"/>
      <c r="B291" s="22"/>
      <c r="C291" s="22"/>
      <c r="D291" s="41"/>
      <c r="E291" s="41"/>
    </row>
    <row r="292" spans="1:5" x14ac:dyDescent="0.25">
      <c r="A292" s="22"/>
      <c r="B292" s="22"/>
      <c r="C292" s="22"/>
      <c r="D292" s="41"/>
      <c r="E292" s="41"/>
    </row>
    <row r="293" spans="1:5" x14ac:dyDescent="0.25">
      <c r="A293" s="22"/>
      <c r="B293" s="22"/>
      <c r="C293" s="22"/>
      <c r="D293" s="41"/>
      <c r="E293" s="41"/>
    </row>
    <row r="294" spans="1:5" x14ac:dyDescent="0.25">
      <c r="A294" s="22"/>
      <c r="B294" s="22"/>
      <c r="C294" s="22"/>
      <c r="D294" s="41"/>
      <c r="E294" s="41"/>
    </row>
    <row r="295" spans="1:5" x14ac:dyDescent="0.25">
      <c r="A295" s="22"/>
      <c r="B295" s="22"/>
      <c r="C295" s="22"/>
      <c r="D295" s="41"/>
      <c r="E295" s="41"/>
    </row>
    <row r="296" spans="1:5" x14ac:dyDescent="0.25">
      <c r="A296" s="22"/>
      <c r="B296" s="22"/>
      <c r="C296" s="22"/>
      <c r="D296" s="41"/>
      <c r="E296" s="41"/>
    </row>
    <row r="297" spans="1:5" x14ac:dyDescent="0.25">
      <c r="A297" s="22"/>
      <c r="B297" s="22"/>
      <c r="C297" s="22"/>
      <c r="D297" s="41"/>
      <c r="E297" s="41"/>
    </row>
    <row r="298" spans="1:5" x14ac:dyDescent="0.25">
      <c r="A298" s="22"/>
      <c r="B298" s="22"/>
      <c r="C298" s="22"/>
      <c r="D298" s="41"/>
      <c r="E298" s="41"/>
    </row>
    <row r="299" spans="1:5" x14ac:dyDescent="0.25">
      <c r="A299" s="22"/>
      <c r="B299" s="22"/>
      <c r="C299" s="22"/>
      <c r="D299" s="41"/>
      <c r="E299" s="41"/>
    </row>
    <row r="300" spans="1:5" x14ac:dyDescent="0.25">
      <c r="A300" s="22"/>
      <c r="B300" s="22"/>
      <c r="C300" s="22"/>
      <c r="D300" s="41"/>
      <c r="E300" s="41"/>
    </row>
    <row r="301" spans="1:5" x14ac:dyDescent="0.25">
      <c r="A301" s="22"/>
      <c r="B301" s="22"/>
      <c r="C301" s="22"/>
      <c r="D301" s="41"/>
      <c r="E301" s="41"/>
    </row>
    <row r="302" spans="1:5" x14ac:dyDescent="0.25">
      <c r="A302" s="22"/>
      <c r="B302" s="22"/>
      <c r="C302" s="22"/>
      <c r="D302" s="41"/>
      <c r="E302" s="41"/>
    </row>
    <row r="303" spans="1:5" x14ac:dyDescent="0.25">
      <c r="A303" s="22"/>
      <c r="B303" s="22"/>
      <c r="C303" s="22"/>
      <c r="D303" s="41"/>
      <c r="E303" s="41"/>
    </row>
    <row r="304" spans="1:5" x14ac:dyDescent="0.25">
      <c r="A304" s="22"/>
      <c r="B304" s="22"/>
      <c r="C304" s="22"/>
      <c r="D304" s="41"/>
      <c r="E304" s="41"/>
    </row>
    <row r="305" spans="1:5" x14ac:dyDescent="0.25">
      <c r="A305" s="22"/>
      <c r="B305" s="22"/>
      <c r="C305" s="22"/>
      <c r="D305" s="41"/>
      <c r="E305" s="41"/>
    </row>
    <row r="306" spans="1:5" x14ac:dyDescent="0.25">
      <c r="A306" s="22"/>
      <c r="B306" s="22"/>
      <c r="C306" s="22"/>
      <c r="D306" s="41"/>
      <c r="E306" s="41"/>
    </row>
    <row r="307" spans="1:5" x14ac:dyDescent="0.25">
      <c r="A307" s="22"/>
      <c r="B307" s="22"/>
      <c r="C307" s="22"/>
      <c r="D307" s="41"/>
      <c r="E307" s="41"/>
    </row>
    <row r="308" spans="1:5" x14ac:dyDescent="0.25">
      <c r="A308" s="22"/>
      <c r="B308" s="22"/>
      <c r="C308" s="22"/>
      <c r="D308" s="41"/>
      <c r="E308" s="41"/>
    </row>
    <row r="309" spans="1:5" x14ac:dyDescent="0.25">
      <c r="A309" s="22"/>
      <c r="B309" s="22"/>
      <c r="C309" s="22"/>
      <c r="D309" s="41"/>
      <c r="E309" s="41"/>
    </row>
    <row r="310" spans="1:5" x14ac:dyDescent="0.25">
      <c r="A310" s="22"/>
      <c r="B310" s="22"/>
      <c r="C310" s="22"/>
      <c r="D310" s="41"/>
      <c r="E310" s="41"/>
    </row>
    <row r="311" spans="1:5" x14ac:dyDescent="0.25">
      <c r="A311" s="22"/>
      <c r="B311" s="22"/>
      <c r="C311" s="22"/>
      <c r="D311" s="41"/>
      <c r="E311" s="41"/>
    </row>
    <row r="312" spans="1:5" x14ac:dyDescent="0.25">
      <c r="A312" s="22"/>
      <c r="B312" s="22"/>
      <c r="C312" s="22"/>
      <c r="D312" s="41"/>
      <c r="E312" s="41"/>
    </row>
    <row r="313" spans="1:5" x14ac:dyDescent="0.25">
      <c r="A313" s="22"/>
      <c r="B313" s="22"/>
      <c r="C313" s="22"/>
      <c r="D313" s="41"/>
      <c r="E313" s="41"/>
    </row>
    <row r="314" spans="1:5" x14ac:dyDescent="0.25">
      <c r="A314" s="22"/>
      <c r="B314" s="22"/>
      <c r="C314" s="22"/>
      <c r="D314" s="41"/>
      <c r="E314" s="41"/>
    </row>
    <row r="315" spans="1:5" x14ac:dyDescent="0.25">
      <c r="A315" s="22"/>
      <c r="B315" s="22"/>
      <c r="C315" s="22"/>
      <c r="D315" s="41"/>
      <c r="E315" s="41"/>
    </row>
    <row r="316" spans="1:5" x14ac:dyDescent="0.25">
      <c r="A316" s="22"/>
      <c r="B316" s="22"/>
      <c r="C316" s="22"/>
      <c r="D316" s="41"/>
      <c r="E316" s="41"/>
    </row>
    <row r="317" spans="1:5" x14ac:dyDescent="0.25">
      <c r="A317" s="22"/>
      <c r="B317" s="22"/>
      <c r="C317" s="22"/>
      <c r="D317" s="41"/>
      <c r="E317" s="41"/>
    </row>
    <row r="318" spans="1:5" x14ac:dyDescent="0.25">
      <c r="A318" s="22"/>
      <c r="B318" s="22"/>
      <c r="C318" s="22"/>
      <c r="D318" s="41"/>
      <c r="E318" s="41"/>
    </row>
    <row r="319" spans="1:5" x14ac:dyDescent="0.25">
      <c r="A319" s="22"/>
      <c r="B319" s="22"/>
      <c r="C319" s="22"/>
      <c r="D319" s="41"/>
      <c r="E319" s="41"/>
    </row>
    <row r="320" spans="1:5" x14ac:dyDescent="0.25">
      <c r="A320" s="22"/>
      <c r="B320" s="22"/>
      <c r="C320" s="22"/>
      <c r="D320" s="41"/>
      <c r="E320" s="41"/>
    </row>
    <row r="321" spans="1:5" x14ac:dyDescent="0.25">
      <c r="A321" s="22"/>
      <c r="B321" s="22"/>
      <c r="C321" s="22"/>
      <c r="D321" s="41"/>
      <c r="E321" s="41"/>
    </row>
    <row r="322" spans="1:5" x14ac:dyDescent="0.25">
      <c r="A322" s="22"/>
      <c r="B322" s="22"/>
      <c r="C322" s="22"/>
      <c r="D322" s="41"/>
      <c r="E322" s="41"/>
    </row>
    <row r="323" spans="1:5" x14ac:dyDescent="0.25">
      <c r="A323" s="22"/>
      <c r="B323" s="22"/>
      <c r="C323" s="22"/>
      <c r="D323" s="41"/>
      <c r="E323" s="41"/>
    </row>
    <row r="324" spans="1:5" x14ac:dyDescent="0.25">
      <c r="A324" s="22"/>
      <c r="B324" s="22"/>
      <c r="C324" s="22"/>
      <c r="D324" s="41"/>
      <c r="E324" s="41"/>
    </row>
    <row r="325" spans="1:5" x14ac:dyDescent="0.25">
      <c r="A325" s="22"/>
      <c r="B325" s="22"/>
      <c r="C325" s="22"/>
      <c r="D325" s="41"/>
      <c r="E325" s="41"/>
    </row>
    <row r="326" spans="1:5" x14ac:dyDescent="0.25">
      <c r="A326" s="22"/>
      <c r="B326" s="22"/>
      <c r="C326" s="22"/>
      <c r="D326" s="41"/>
      <c r="E326" s="41"/>
    </row>
    <row r="327" spans="1:5" x14ac:dyDescent="0.25">
      <c r="A327" s="22"/>
      <c r="B327" s="22"/>
      <c r="C327" s="22"/>
      <c r="D327" s="41"/>
      <c r="E327" s="41"/>
    </row>
    <row r="328" spans="1:5" x14ac:dyDescent="0.25">
      <c r="A328" s="22"/>
      <c r="B328" s="22"/>
      <c r="C328" s="22"/>
      <c r="D328" s="41"/>
      <c r="E328" s="41"/>
    </row>
    <row r="329" spans="1:5" x14ac:dyDescent="0.25">
      <c r="A329" s="22"/>
      <c r="B329" s="22"/>
      <c r="C329" s="22"/>
      <c r="D329" s="41"/>
      <c r="E329" s="41"/>
    </row>
    <row r="330" spans="1:5" x14ac:dyDescent="0.25">
      <c r="A330" s="22"/>
      <c r="B330" s="22"/>
      <c r="C330" s="22"/>
      <c r="D330" s="41"/>
      <c r="E330" s="41"/>
    </row>
    <row r="331" spans="1:5" x14ac:dyDescent="0.25">
      <c r="A331" s="22"/>
      <c r="B331" s="22"/>
      <c r="C331" s="22"/>
      <c r="D331" s="41"/>
      <c r="E331" s="41"/>
    </row>
    <row r="332" spans="1:5" x14ac:dyDescent="0.25">
      <c r="A332" s="22"/>
      <c r="B332" s="22"/>
      <c r="C332" s="22"/>
      <c r="D332" s="41"/>
      <c r="E332" s="41"/>
    </row>
    <row r="333" spans="1:5" x14ac:dyDescent="0.25">
      <c r="A333" s="22"/>
      <c r="B333" s="22"/>
      <c r="C333" s="22"/>
      <c r="D333" s="41"/>
      <c r="E333" s="41"/>
    </row>
    <row r="334" spans="1:5" x14ac:dyDescent="0.25">
      <c r="A334" s="22"/>
      <c r="B334" s="22"/>
      <c r="C334" s="22"/>
      <c r="D334" s="41"/>
      <c r="E334" s="41"/>
    </row>
    <row r="335" spans="1:5" x14ac:dyDescent="0.25">
      <c r="A335" s="22"/>
      <c r="B335" s="22"/>
      <c r="C335" s="22"/>
      <c r="D335" s="41"/>
      <c r="E335" s="41"/>
    </row>
    <row r="336" spans="1:5" x14ac:dyDescent="0.25">
      <c r="A336" s="22"/>
      <c r="B336" s="22"/>
      <c r="C336" s="22"/>
      <c r="D336" s="41"/>
      <c r="E336" s="41"/>
    </row>
    <row r="337" spans="1:5" x14ac:dyDescent="0.25">
      <c r="A337" s="22"/>
      <c r="B337" s="22"/>
      <c r="C337" s="22"/>
      <c r="D337" s="41"/>
      <c r="E337" s="41"/>
    </row>
    <row r="338" spans="1:5" x14ac:dyDescent="0.25">
      <c r="A338" s="22"/>
      <c r="B338" s="22"/>
      <c r="C338" s="22"/>
      <c r="D338" s="41"/>
      <c r="E338" s="41"/>
    </row>
    <row r="339" spans="1:5" x14ac:dyDescent="0.25">
      <c r="A339" s="22"/>
      <c r="B339" s="22"/>
      <c r="C339" s="22"/>
      <c r="D339" s="41"/>
      <c r="E339" s="41"/>
    </row>
    <row r="340" spans="1:5" x14ac:dyDescent="0.25">
      <c r="A340" s="22"/>
      <c r="B340" s="22"/>
      <c r="C340" s="22"/>
      <c r="D340" s="41"/>
      <c r="E340" s="41"/>
    </row>
    <row r="341" spans="1:5" x14ac:dyDescent="0.25">
      <c r="A341" s="22"/>
      <c r="B341" s="22"/>
      <c r="C341" s="22"/>
      <c r="D341" s="41"/>
      <c r="E341" s="41"/>
    </row>
    <row r="342" spans="1:5" x14ac:dyDescent="0.25">
      <c r="A342" s="22"/>
      <c r="B342" s="22"/>
      <c r="C342" s="22"/>
      <c r="D342" s="41"/>
      <c r="E342" s="41"/>
    </row>
    <row r="343" spans="1:5" x14ac:dyDescent="0.25">
      <c r="A343" s="22"/>
      <c r="B343" s="22"/>
      <c r="C343" s="22"/>
      <c r="D343" s="41"/>
      <c r="E343" s="41"/>
    </row>
    <row r="344" spans="1:5" x14ac:dyDescent="0.25">
      <c r="A344" s="22"/>
      <c r="B344" s="22"/>
      <c r="C344" s="22"/>
      <c r="D344" s="41"/>
      <c r="E344" s="41"/>
    </row>
    <row r="345" spans="1:5" x14ac:dyDescent="0.25">
      <c r="A345" s="22"/>
      <c r="B345" s="22"/>
      <c r="C345" s="22"/>
      <c r="D345" s="41"/>
      <c r="E345" s="41"/>
    </row>
    <row r="346" spans="1:5" x14ac:dyDescent="0.25">
      <c r="A346" s="22"/>
      <c r="B346" s="22"/>
      <c r="C346" s="22"/>
      <c r="D346" s="41"/>
      <c r="E346" s="41"/>
    </row>
    <row r="347" spans="1:5" x14ac:dyDescent="0.25">
      <c r="A347" s="22"/>
      <c r="B347" s="22"/>
      <c r="C347" s="22"/>
      <c r="D347" s="41"/>
      <c r="E347" s="41"/>
    </row>
    <row r="348" spans="1:5" x14ac:dyDescent="0.25">
      <c r="A348" s="22"/>
      <c r="B348" s="22"/>
      <c r="C348" s="22"/>
      <c r="D348" s="41"/>
      <c r="E348" s="41"/>
    </row>
    <row r="349" spans="1:5" x14ac:dyDescent="0.25">
      <c r="A349" s="22"/>
      <c r="B349" s="22"/>
      <c r="C349" s="22"/>
      <c r="D349" s="41"/>
      <c r="E349" s="41"/>
    </row>
    <row r="350" spans="1:5" x14ac:dyDescent="0.25">
      <c r="A350" s="22"/>
      <c r="B350" s="22"/>
      <c r="C350" s="22"/>
      <c r="D350" s="41"/>
      <c r="E350" s="41"/>
    </row>
    <row r="351" spans="1:5" x14ac:dyDescent="0.25">
      <c r="A351" s="22"/>
      <c r="B351" s="22"/>
      <c r="C351" s="22"/>
      <c r="D351" s="41"/>
      <c r="E351" s="41"/>
    </row>
    <row r="352" spans="1:5" x14ac:dyDescent="0.25">
      <c r="A352" s="22"/>
      <c r="B352" s="22"/>
      <c r="C352" s="22"/>
      <c r="D352" s="41"/>
      <c r="E352" s="41"/>
    </row>
    <row r="353" spans="1:5" x14ac:dyDescent="0.25">
      <c r="A353" s="22"/>
      <c r="B353" s="22"/>
      <c r="C353" s="22"/>
      <c r="D353" s="41"/>
      <c r="E353" s="41"/>
    </row>
    <row r="354" spans="1:5" x14ac:dyDescent="0.25">
      <c r="A354" s="22"/>
      <c r="B354" s="22"/>
      <c r="C354" s="22"/>
      <c r="D354" s="41"/>
      <c r="E354" s="41"/>
    </row>
    <row r="355" spans="1:5" x14ac:dyDescent="0.25">
      <c r="A355" s="22"/>
      <c r="B355" s="22"/>
      <c r="C355" s="22"/>
      <c r="D355" s="41"/>
      <c r="E355" s="41"/>
    </row>
    <row r="356" spans="1:5" x14ac:dyDescent="0.25">
      <c r="A356" s="22"/>
      <c r="B356" s="22"/>
      <c r="C356" s="22"/>
      <c r="D356" s="41"/>
      <c r="E356" s="41"/>
    </row>
    <row r="357" spans="1:5" x14ac:dyDescent="0.25">
      <c r="A357" s="22"/>
      <c r="B357" s="22"/>
      <c r="C357" s="22"/>
      <c r="D357" s="41"/>
      <c r="E357" s="41"/>
    </row>
    <row r="358" spans="1:5" x14ac:dyDescent="0.25">
      <c r="A358" s="22"/>
      <c r="B358" s="22"/>
      <c r="C358" s="22"/>
      <c r="D358" s="41"/>
      <c r="E358" s="41"/>
    </row>
    <row r="359" spans="1:5" x14ac:dyDescent="0.25">
      <c r="A359" s="22"/>
      <c r="B359" s="22"/>
      <c r="C359" s="22"/>
      <c r="D359" s="41"/>
      <c r="E359" s="41"/>
    </row>
    <row r="360" spans="1:5" x14ac:dyDescent="0.25">
      <c r="A360" s="22"/>
      <c r="B360" s="22"/>
      <c r="C360" s="22"/>
      <c r="D360" s="41"/>
      <c r="E360" s="41"/>
    </row>
    <row r="361" spans="1:5" x14ac:dyDescent="0.25">
      <c r="A361" s="22"/>
      <c r="B361" s="22"/>
      <c r="C361" s="22"/>
      <c r="D361" s="41"/>
      <c r="E361" s="41"/>
    </row>
    <row r="362" spans="1:5" x14ac:dyDescent="0.25">
      <c r="A362" s="22"/>
      <c r="B362" s="22"/>
      <c r="C362" s="22"/>
      <c r="D362" s="41"/>
      <c r="E362" s="41"/>
    </row>
    <row r="363" spans="1:5" x14ac:dyDescent="0.25">
      <c r="A363" s="22"/>
      <c r="B363" s="22"/>
      <c r="C363" s="22"/>
      <c r="D363" s="41"/>
      <c r="E363" s="41"/>
    </row>
    <row r="364" spans="1:5" x14ac:dyDescent="0.25">
      <c r="A364" s="22"/>
      <c r="B364" s="22"/>
      <c r="C364" s="22"/>
      <c r="D364" s="41"/>
      <c r="E364" s="41"/>
    </row>
    <row r="365" spans="1:5" x14ac:dyDescent="0.25">
      <c r="A365" s="22"/>
      <c r="B365" s="22"/>
      <c r="C365" s="22"/>
      <c r="D365" s="41"/>
      <c r="E365" s="41"/>
    </row>
    <row r="366" spans="1:5" x14ac:dyDescent="0.25">
      <c r="A366" s="22"/>
      <c r="B366" s="22"/>
      <c r="C366" s="22"/>
      <c r="D366" s="41"/>
      <c r="E366" s="41"/>
    </row>
    <row r="367" spans="1:5" x14ac:dyDescent="0.25">
      <c r="A367" s="22"/>
      <c r="B367" s="22"/>
      <c r="C367" s="22"/>
      <c r="D367" s="41"/>
      <c r="E367" s="41"/>
    </row>
    <row r="368" spans="1:5" x14ac:dyDescent="0.25">
      <c r="A368" s="22"/>
      <c r="B368" s="22"/>
      <c r="C368" s="22"/>
      <c r="D368" s="41"/>
      <c r="E368" s="41"/>
    </row>
    <row r="369" spans="1:5" x14ac:dyDescent="0.25">
      <c r="A369" s="22"/>
      <c r="B369" s="22"/>
      <c r="C369" s="22"/>
      <c r="D369" s="41"/>
      <c r="E369" s="41"/>
    </row>
    <row r="370" spans="1:5" x14ac:dyDescent="0.25">
      <c r="A370" s="22"/>
      <c r="B370" s="22"/>
      <c r="C370" s="22"/>
      <c r="D370" s="41"/>
      <c r="E370" s="41"/>
    </row>
    <row r="371" spans="1:5" x14ac:dyDescent="0.25">
      <c r="A371" s="22"/>
      <c r="B371" s="22"/>
      <c r="C371" s="22"/>
      <c r="D371" s="41"/>
      <c r="E371" s="41"/>
    </row>
    <row r="372" spans="1:5" x14ac:dyDescent="0.25">
      <c r="A372" s="22"/>
      <c r="B372" s="22"/>
      <c r="C372" s="22"/>
      <c r="D372" s="41"/>
      <c r="E372" s="41"/>
    </row>
    <row r="373" spans="1:5" x14ac:dyDescent="0.25">
      <c r="A373" s="22"/>
      <c r="B373" s="22"/>
      <c r="C373" s="22"/>
      <c r="D373" s="41"/>
      <c r="E373" s="41"/>
    </row>
    <row r="374" spans="1:5" x14ac:dyDescent="0.25">
      <c r="A374" s="22"/>
      <c r="B374" s="22"/>
      <c r="C374" s="22"/>
      <c r="D374" s="41"/>
      <c r="E374" s="41"/>
    </row>
    <row r="375" spans="1:5" x14ac:dyDescent="0.25">
      <c r="A375" s="22"/>
      <c r="B375" s="22"/>
      <c r="C375" s="22"/>
      <c r="D375" s="41"/>
      <c r="E375" s="41"/>
    </row>
    <row r="376" spans="1:5" x14ac:dyDescent="0.25">
      <c r="A376" s="22"/>
      <c r="B376" s="22"/>
      <c r="C376" s="22"/>
      <c r="D376" s="41"/>
      <c r="E376" s="41"/>
    </row>
    <row r="377" spans="1:5" x14ac:dyDescent="0.25">
      <c r="A377" s="22"/>
      <c r="B377" s="22"/>
      <c r="C377" s="22"/>
      <c r="D377" s="41"/>
      <c r="E377" s="41"/>
    </row>
    <row r="378" spans="1:5" x14ac:dyDescent="0.25">
      <c r="A378" s="22"/>
      <c r="B378" s="22"/>
      <c r="C378" s="22"/>
      <c r="D378" s="41"/>
      <c r="E378" s="41"/>
    </row>
    <row r="379" spans="1:5" x14ac:dyDescent="0.25">
      <c r="A379" s="22"/>
      <c r="B379" s="22"/>
      <c r="C379" s="22"/>
      <c r="D379" s="41"/>
      <c r="E379" s="41"/>
    </row>
    <row r="380" spans="1:5" x14ac:dyDescent="0.25">
      <c r="A380" s="22"/>
      <c r="B380" s="22"/>
      <c r="C380" s="22"/>
      <c r="D380" s="41"/>
      <c r="E380" s="41"/>
    </row>
    <row r="381" spans="1:5" x14ac:dyDescent="0.25">
      <c r="A381" s="22"/>
      <c r="B381" s="22"/>
      <c r="C381" s="22"/>
      <c r="D381" s="41"/>
      <c r="E381" s="41"/>
    </row>
    <row r="382" spans="1:5" x14ac:dyDescent="0.25">
      <c r="A382" s="22"/>
      <c r="B382" s="22"/>
      <c r="C382" s="22"/>
      <c r="D382" s="41"/>
      <c r="E382" s="41"/>
    </row>
    <row r="383" spans="1:5" x14ac:dyDescent="0.25">
      <c r="A383" s="22"/>
      <c r="B383" s="22"/>
      <c r="C383" s="22"/>
      <c r="D383" s="41"/>
      <c r="E383" s="41"/>
    </row>
    <row r="384" spans="1:5" x14ac:dyDescent="0.25">
      <c r="A384" s="22"/>
      <c r="B384" s="22"/>
      <c r="C384" s="22"/>
      <c r="D384" s="41"/>
      <c r="E384" s="41"/>
    </row>
    <row r="385" spans="1:5" x14ac:dyDescent="0.25">
      <c r="A385" s="22"/>
      <c r="B385" s="22"/>
      <c r="C385" s="22"/>
      <c r="D385" s="41"/>
      <c r="E385" s="41"/>
    </row>
    <row r="386" spans="1:5" x14ac:dyDescent="0.25">
      <c r="A386" s="22"/>
      <c r="B386" s="22"/>
      <c r="C386" s="22"/>
      <c r="D386" s="41"/>
      <c r="E386" s="41"/>
    </row>
    <row r="387" spans="1:5" x14ac:dyDescent="0.25">
      <c r="A387" s="22"/>
      <c r="B387" s="22"/>
      <c r="C387" s="22"/>
      <c r="D387" s="41"/>
      <c r="E387" s="41"/>
    </row>
    <row r="388" spans="1:5" x14ac:dyDescent="0.25">
      <c r="A388" s="22"/>
      <c r="B388" s="22"/>
      <c r="C388" s="22"/>
      <c r="D388" s="41"/>
      <c r="E388" s="41"/>
    </row>
    <row r="389" spans="1:5" x14ac:dyDescent="0.25">
      <c r="A389" s="22"/>
      <c r="B389" s="22"/>
      <c r="C389" s="22"/>
      <c r="D389" s="41"/>
      <c r="E389" s="41"/>
    </row>
    <row r="390" spans="1:5" x14ac:dyDescent="0.25">
      <c r="A390" s="22"/>
      <c r="B390" s="22"/>
      <c r="C390" s="22"/>
      <c r="D390" s="41"/>
      <c r="E390" s="41"/>
    </row>
    <row r="391" spans="1:5" x14ac:dyDescent="0.25">
      <c r="A391" s="22"/>
      <c r="B391" s="22"/>
      <c r="C391" s="22"/>
      <c r="D391" s="41"/>
      <c r="E391" s="41"/>
    </row>
    <row r="392" spans="1:5" x14ac:dyDescent="0.25">
      <c r="A392" s="22"/>
      <c r="B392" s="22"/>
      <c r="C392" s="22"/>
      <c r="D392" s="41"/>
      <c r="E392" s="41"/>
    </row>
    <row r="393" spans="1:5" x14ac:dyDescent="0.25">
      <c r="A393" s="22"/>
      <c r="B393" s="22"/>
      <c r="C393" s="22"/>
      <c r="D393" s="41"/>
      <c r="E393" s="41"/>
    </row>
    <row r="394" spans="1:5" x14ac:dyDescent="0.25">
      <c r="A394" s="22"/>
      <c r="B394" s="22"/>
      <c r="C394" s="22"/>
      <c r="D394" s="41"/>
      <c r="E394" s="41"/>
    </row>
    <row r="395" spans="1:5" x14ac:dyDescent="0.25">
      <c r="A395" s="22"/>
      <c r="B395" s="22"/>
      <c r="C395" s="22"/>
      <c r="D395" s="41"/>
      <c r="E395" s="41"/>
    </row>
    <row r="396" spans="1:5" x14ac:dyDescent="0.25">
      <c r="A396" s="22"/>
      <c r="B396" s="22"/>
      <c r="C396" s="22"/>
      <c r="D396" s="41"/>
      <c r="E396" s="41"/>
    </row>
    <row r="397" spans="1:5" x14ac:dyDescent="0.25">
      <c r="A397" s="22"/>
      <c r="B397" s="22"/>
      <c r="C397" s="22"/>
      <c r="D397" s="41"/>
      <c r="E397" s="41"/>
    </row>
    <row r="398" spans="1:5" x14ac:dyDescent="0.25">
      <c r="A398" s="22"/>
      <c r="B398" s="22"/>
      <c r="C398" s="22"/>
      <c r="D398" s="41"/>
      <c r="E398" s="41"/>
    </row>
    <row r="399" spans="1:5" x14ac:dyDescent="0.25">
      <c r="A399" s="22"/>
      <c r="B399" s="22"/>
      <c r="C399" s="22"/>
      <c r="D399" s="41"/>
      <c r="E399" s="41"/>
    </row>
    <row r="400" spans="1:5" x14ac:dyDescent="0.25">
      <c r="A400" s="22"/>
      <c r="B400" s="22"/>
      <c r="C400" s="22"/>
      <c r="D400" s="41"/>
      <c r="E400" s="41"/>
    </row>
    <row r="401" spans="1:5" x14ac:dyDescent="0.25">
      <c r="A401" s="22"/>
      <c r="B401" s="22"/>
      <c r="C401" s="22"/>
      <c r="D401" s="41"/>
      <c r="E401" s="41"/>
    </row>
    <row r="402" spans="1:5" x14ac:dyDescent="0.25">
      <c r="A402" s="22"/>
      <c r="B402" s="22"/>
      <c r="C402" s="22"/>
      <c r="D402" s="41"/>
      <c r="E402" s="41"/>
    </row>
    <row r="403" spans="1:5" x14ac:dyDescent="0.25">
      <c r="A403" s="22"/>
      <c r="B403" s="22"/>
      <c r="C403" s="22"/>
      <c r="D403" s="41"/>
      <c r="E403" s="41"/>
    </row>
    <row r="404" spans="1:5" x14ac:dyDescent="0.25">
      <c r="A404" s="22"/>
      <c r="B404" s="22"/>
      <c r="C404" s="22"/>
      <c r="D404" s="41"/>
      <c r="E404" s="41"/>
    </row>
    <row r="405" spans="1:5" x14ac:dyDescent="0.25">
      <c r="A405" s="22"/>
      <c r="B405" s="22"/>
      <c r="C405" s="22"/>
      <c r="D405" s="41"/>
      <c r="E405" s="41"/>
    </row>
    <row r="406" spans="1:5" x14ac:dyDescent="0.25">
      <c r="A406" s="22"/>
      <c r="B406" s="22"/>
      <c r="C406" s="22"/>
      <c r="D406" s="41"/>
      <c r="E406" s="41"/>
    </row>
    <row r="407" spans="1:5" x14ac:dyDescent="0.25">
      <c r="A407" s="22"/>
      <c r="B407" s="22"/>
      <c r="C407" s="22"/>
      <c r="D407" s="41"/>
      <c r="E407" s="41"/>
    </row>
    <row r="408" spans="1:5" x14ac:dyDescent="0.25">
      <c r="A408" s="22"/>
      <c r="B408" s="22"/>
      <c r="C408" s="22"/>
      <c r="D408" s="41"/>
      <c r="E408" s="41"/>
    </row>
    <row r="409" spans="1:5" x14ac:dyDescent="0.25">
      <c r="A409" s="22"/>
      <c r="B409" s="22"/>
      <c r="C409" s="22"/>
      <c r="D409" s="41"/>
      <c r="E409" s="41"/>
    </row>
    <row r="410" spans="1:5" x14ac:dyDescent="0.25">
      <c r="A410" s="22"/>
      <c r="B410" s="22"/>
      <c r="C410" s="22"/>
      <c r="D410" s="41"/>
      <c r="E410" s="41"/>
    </row>
    <row r="411" spans="1:5" x14ac:dyDescent="0.25">
      <c r="A411" s="22"/>
      <c r="B411" s="22"/>
      <c r="C411" s="22"/>
      <c r="D411" s="41"/>
      <c r="E411" s="41"/>
    </row>
    <row r="412" spans="1:5" x14ac:dyDescent="0.25">
      <c r="A412" s="22"/>
      <c r="B412" s="22"/>
      <c r="C412" s="22"/>
      <c r="D412" s="41"/>
      <c r="E412" s="41"/>
    </row>
    <row r="413" spans="1:5" x14ac:dyDescent="0.25">
      <c r="A413" s="22"/>
      <c r="B413" s="22"/>
      <c r="C413" s="22"/>
      <c r="D413" s="41"/>
      <c r="E413" s="41"/>
    </row>
    <row r="414" spans="1:5" x14ac:dyDescent="0.25">
      <c r="A414" s="22"/>
      <c r="B414" s="22"/>
      <c r="C414" s="22"/>
      <c r="D414" s="41"/>
      <c r="E414" s="41"/>
    </row>
    <row r="415" spans="1:5" x14ac:dyDescent="0.25">
      <c r="A415" s="22"/>
      <c r="B415" s="22"/>
      <c r="C415" s="22"/>
      <c r="D415" s="41"/>
      <c r="E415" s="41"/>
    </row>
    <row r="416" spans="1:5" x14ac:dyDescent="0.25">
      <c r="A416" s="22"/>
      <c r="B416" s="22"/>
      <c r="C416" s="22"/>
      <c r="D416" s="41"/>
      <c r="E416" s="41"/>
    </row>
    <row r="417" spans="1:5" x14ac:dyDescent="0.25">
      <c r="A417" s="22"/>
      <c r="B417" s="22"/>
      <c r="C417" s="22"/>
      <c r="D417" s="41"/>
      <c r="E417" s="41"/>
    </row>
    <row r="418" spans="1:5" x14ac:dyDescent="0.25">
      <c r="A418" s="22"/>
      <c r="B418" s="22"/>
      <c r="C418" s="22"/>
      <c r="D418" s="41"/>
      <c r="E418" s="41"/>
    </row>
    <row r="419" spans="1:5" x14ac:dyDescent="0.25">
      <c r="A419" s="22"/>
      <c r="B419" s="22"/>
      <c r="C419" s="22"/>
      <c r="D419" s="41"/>
      <c r="E419" s="41"/>
    </row>
    <row r="420" spans="1:5" x14ac:dyDescent="0.25">
      <c r="A420" s="22"/>
      <c r="B420" s="22"/>
      <c r="C420" s="22"/>
      <c r="D420" s="41"/>
      <c r="E420" s="41"/>
    </row>
    <row r="421" spans="1:5" x14ac:dyDescent="0.25">
      <c r="A421" s="22"/>
      <c r="B421" s="22"/>
      <c r="C421" s="22"/>
      <c r="D421" s="41"/>
      <c r="E421" s="41"/>
    </row>
    <row r="422" spans="1:5" x14ac:dyDescent="0.25">
      <c r="A422" s="22"/>
      <c r="B422" s="22"/>
      <c r="C422" s="22"/>
      <c r="D422" s="41"/>
      <c r="E422" s="41"/>
    </row>
    <row r="423" spans="1:5" x14ac:dyDescent="0.25">
      <c r="A423" s="22"/>
      <c r="B423" s="22"/>
      <c r="C423" s="22"/>
      <c r="D423" s="41"/>
      <c r="E423" s="41"/>
    </row>
    <row r="424" spans="1:5" x14ac:dyDescent="0.25">
      <c r="A424" s="22"/>
      <c r="B424" s="22"/>
      <c r="C424" s="22"/>
      <c r="D424" s="41"/>
      <c r="E424" s="41"/>
    </row>
    <row r="425" spans="1:5" x14ac:dyDescent="0.25">
      <c r="A425" s="22"/>
      <c r="B425" s="22"/>
      <c r="C425" s="22"/>
      <c r="D425" s="41"/>
      <c r="E425" s="41"/>
    </row>
    <row r="426" spans="1:5" x14ac:dyDescent="0.25">
      <c r="A426" s="22"/>
      <c r="B426" s="22"/>
      <c r="C426" s="22"/>
      <c r="D426" s="41"/>
      <c r="E426" s="41"/>
    </row>
    <row r="427" spans="1:5" x14ac:dyDescent="0.25">
      <c r="A427" s="22"/>
      <c r="B427" s="22"/>
      <c r="C427" s="22"/>
      <c r="D427" s="41"/>
      <c r="E427" s="41"/>
    </row>
    <row r="428" spans="1:5" x14ac:dyDescent="0.25">
      <c r="A428" s="22"/>
      <c r="B428" s="22"/>
      <c r="C428" s="22"/>
      <c r="D428" s="41"/>
      <c r="E428" s="41"/>
    </row>
    <row r="429" spans="1:5" x14ac:dyDescent="0.25">
      <c r="A429" s="22"/>
      <c r="B429" s="22"/>
      <c r="C429" s="22"/>
      <c r="D429" s="41"/>
      <c r="E429" s="41"/>
    </row>
    <row r="430" spans="1:5" x14ac:dyDescent="0.25">
      <c r="A430" s="22"/>
      <c r="B430" s="22"/>
      <c r="C430" s="22"/>
      <c r="D430" s="41"/>
      <c r="E430" s="41"/>
    </row>
    <row r="431" spans="1:5" x14ac:dyDescent="0.25">
      <c r="A431" s="22"/>
      <c r="B431" s="22"/>
      <c r="C431" s="22"/>
      <c r="D431" s="41"/>
      <c r="E431" s="41"/>
    </row>
    <row r="432" spans="1:5" x14ac:dyDescent="0.25">
      <c r="A432" s="22"/>
      <c r="B432" s="22"/>
      <c r="C432" s="22"/>
      <c r="D432" s="41"/>
      <c r="E432" s="41"/>
    </row>
    <row r="433" spans="1:5" x14ac:dyDescent="0.25">
      <c r="A433" s="22"/>
      <c r="B433" s="22"/>
      <c r="C433" s="22"/>
      <c r="D433" s="41"/>
      <c r="E433" s="41"/>
    </row>
    <row r="434" spans="1:5" x14ac:dyDescent="0.25">
      <c r="A434" s="22"/>
      <c r="B434" s="22"/>
      <c r="C434" s="22"/>
      <c r="D434" s="41"/>
      <c r="E434" s="41"/>
    </row>
    <row r="435" spans="1:5" x14ac:dyDescent="0.25">
      <c r="A435" s="22"/>
      <c r="B435" s="22"/>
      <c r="C435" s="22"/>
      <c r="D435" s="41"/>
      <c r="E435" s="41"/>
    </row>
    <row r="436" spans="1:5" x14ac:dyDescent="0.25">
      <c r="A436" s="22"/>
      <c r="B436" s="22"/>
      <c r="C436" s="22"/>
      <c r="D436" s="41"/>
      <c r="E436" s="41"/>
    </row>
    <row r="437" spans="1:5" x14ac:dyDescent="0.25">
      <c r="A437" s="22"/>
      <c r="B437" s="22"/>
      <c r="C437" s="22"/>
      <c r="D437" s="41"/>
      <c r="E437" s="41"/>
    </row>
    <row r="438" spans="1:5" x14ac:dyDescent="0.25">
      <c r="A438" s="22"/>
      <c r="B438" s="22"/>
      <c r="C438" s="22"/>
      <c r="D438" s="41"/>
      <c r="E438" s="41"/>
    </row>
    <row r="439" spans="1:5" x14ac:dyDescent="0.25">
      <c r="A439" s="22"/>
      <c r="B439" s="22"/>
      <c r="C439" s="22"/>
      <c r="D439" s="41"/>
      <c r="E439" s="41"/>
    </row>
    <row r="440" spans="1:5" x14ac:dyDescent="0.25">
      <c r="A440" s="22"/>
      <c r="B440" s="22"/>
      <c r="C440" s="22"/>
      <c r="D440" s="41"/>
      <c r="E440" s="41"/>
    </row>
    <row r="441" spans="1:5" x14ac:dyDescent="0.25">
      <c r="A441" s="22"/>
      <c r="B441" s="22"/>
      <c r="C441" s="22"/>
      <c r="D441" s="41"/>
      <c r="E441" s="41"/>
    </row>
    <row r="442" spans="1:5" x14ac:dyDescent="0.25">
      <c r="A442" s="22"/>
      <c r="B442" s="22"/>
      <c r="C442" s="22"/>
      <c r="D442" s="41"/>
      <c r="E442" s="41"/>
    </row>
    <row r="443" spans="1:5" x14ac:dyDescent="0.25">
      <c r="A443" s="22"/>
      <c r="B443" s="22"/>
      <c r="C443" s="22"/>
      <c r="D443" s="41"/>
      <c r="E443" s="41"/>
    </row>
    <row r="444" spans="1:5" x14ac:dyDescent="0.25">
      <c r="A444" s="22"/>
      <c r="B444" s="22"/>
      <c r="C444" s="22"/>
      <c r="D444" s="41"/>
      <c r="E444" s="41"/>
    </row>
    <row r="445" spans="1:5" x14ac:dyDescent="0.25">
      <c r="A445" s="22"/>
      <c r="B445" s="22"/>
      <c r="C445" s="22"/>
      <c r="D445" s="41"/>
      <c r="E445" s="41"/>
    </row>
    <row r="446" spans="1:5" x14ac:dyDescent="0.25">
      <c r="A446" s="22"/>
      <c r="B446" s="22"/>
      <c r="C446" s="22"/>
      <c r="D446" s="41"/>
      <c r="E446" s="41"/>
    </row>
    <row r="447" spans="1:5" x14ac:dyDescent="0.25">
      <c r="A447" s="22"/>
      <c r="B447" s="22"/>
      <c r="C447" s="22"/>
      <c r="D447" s="41"/>
      <c r="E447" s="41"/>
    </row>
    <row r="448" spans="1:5" x14ac:dyDescent="0.25">
      <c r="A448" s="22"/>
      <c r="B448" s="22"/>
      <c r="C448" s="22"/>
      <c r="D448" s="41"/>
      <c r="E448" s="41"/>
    </row>
    <row r="449" spans="1:5" x14ac:dyDescent="0.25">
      <c r="A449" s="22"/>
      <c r="B449" s="22"/>
      <c r="C449" s="22"/>
      <c r="D449" s="41"/>
      <c r="E449" s="41"/>
    </row>
    <row r="450" spans="1:5" x14ac:dyDescent="0.25">
      <c r="A450" s="22"/>
      <c r="B450" s="22"/>
      <c r="C450" s="22"/>
      <c r="D450" s="41"/>
      <c r="E450" s="41"/>
    </row>
    <row r="451" spans="1:5" x14ac:dyDescent="0.25">
      <c r="A451" s="22"/>
      <c r="B451" s="22"/>
      <c r="C451" s="22"/>
      <c r="D451" s="41"/>
      <c r="E451" s="41"/>
    </row>
    <row r="452" spans="1:5" x14ac:dyDescent="0.25">
      <c r="A452" s="22"/>
      <c r="B452" s="22"/>
      <c r="C452" s="22"/>
      <c r="D452" s="41"/>
      <c r="E452" s="41"/>
    </row>
    <row r="453" spans="1:5" x14ac:dyDescent="0.25">
      <c r="A453" s="22"/>
      <c r="B453" s="22"/>
      <c r="C453" s="22"/>
      <c r="D453" s="41"/>
      <c r="E453" s="41"/>
    </row>
    <row r="454" spans="1:5" x14ac:dyDescent="0.25">
      <c r="A454" s="22"/>
      <c r="B454" s="22"/>
      <c r="C454" s="22"/>
      <c r="D454" s="41"/>
      <c r="E454" s="41"/>
    </row>
    <row r="455" spans="1:5" x14ac:dyDescent="0.25">
      <c r="A455" s="22"/>
      <c r="B455" s="22"/>
      <c r="C455" s="22"/>
      <c r="D455" s="41"/>
      <c r="E455" s="41"/>
    </row>
    <row r="456" spans="1:5" x14ac:dyDescent="0.25">
      <c r="A456" s="22"/>
      <c r="B456" s="22"/>
      <c r="C456" s="22"/>
      <c r="D456" s="41"/>
      <c r="E456" s="41"/>
    </row>
    <row r="457" spans="1:5" x14ac:dyDescent="0.25">
      <c r="A457" s="22"/>
      <c r="B457" s="22"/>
      <c r="C457" s="22"/>
      <c r="D457" s="41"/>
      <c r="E457" s="41"/>
    </row>
    <row r="458" spans="1:5" x14ac:dyDescent="0.25">
      <c r="A458" s="22"/>
      <c r="B458" s="22"/>
      <c r="C458" s="22"/>
      <c r="D458" s="41"/>
      <c r="E458" s="41"/>
    </row>
    <row r="459" spans="1:5" x14ac:dyDescent="0.25">
      <c r="A459" s="22"/>
      <c r="B459" s="22"/>
      <c r="C459" s="22"/>
      <c r="D459" s="41"/>
      <c r="E459" s="41"/>
    </row>
    <row r="460" spans="1:5" x14ac:dyDescent="0.25">
      <c r="A460" s="22"/>
      <c r="B460" s="22"/>
      <c r="C460" s="22"/>
      <c r="D460" s="41"/>
      <c r="E460" s="41"/>
    </row>
    <row r="461" spans="1:5" x14ac:dyDescent="0.25">
      <c r="A461" s="22"/>
      <c r="B461" s="22"/>
      <c r="C461" s="22"/>
      <c r="D461" s="41"/>
      <c r="E461" s="41"/>
    </row>
    <row r="462" spans="1:5" x14ac:dyDescent="0.25">
      <c r="A462" s="22"/>
      <c r="B462" s="22"/>
      <c r="C462" s="22"/>
      <c r="D462" s="41"/>
      <c r="E462" s="41"/>
    </row>
    <row r="463" spans="1:5" x14ac:dyDescent="0.25">
      <c r="A463" s="22"/>
      <c r="B463" s="22"/>
      <c r="C463" s="22"/>
      <c r="D463" s="41"/>
      <c r="E463" s="41"/>
    </row>
    <row r="464" spans="1:5" x14ac:dyDescent="0.25">
      <c r="A464" s="22"/>
      <c r="B464" s="22"/>
      <c r="C464" s="22"/>
      <c r="D464" s="41"/>
      <c r="E464" s="41"/>
    </row>
    <row r="465" spans="1:5" x14ac:dyDescent="0.25">
      <c r="A465" s="22"/>
      <c r="B465" s="22"/>
      <c r="C465" s="22"/>
      <c r="D465" s="41"/>
      <c r="E465" s="41"/>
    </row>
    <row r="466" spans="1:5" x14ac:dyDescent="0.25">
      <c r="A466" s="22"/>
      <c r="B466" s="22"/>
      <c r="C466" s="22"/>
      <c r="D466" s="41"/>
      <c r="E466" s="41"/>
    </row>
    <row r="467" spans="1:5" x14ac:dyDescent="0.25">
      <c r="A467" s="22"/>
      <c r="B467" s="22"/>
      <c r="C467" s="22"/>
      <c r="D467" s="41"/>
      <c r="E467" s="41"/>
    </row>
  </sheetData>
  <mergeCells count="18">
    <mergeCell ref="A7:E7"/>
    <mergeCell ref="A1:C1"/>
    <mergeCell ref="A3:E3"/>
    <mergeCell ref="A4:E4"/>
    <mergeCell ref="A5:E5"/>
    <mergeCell ref="A6:E6"/>
    <mergeCell ref="A8:E8"/>
    <mergeCell ref="A9:E9"/>
    <mergeCell ref="A10:E10"/>
    <mergeCell ref="A101:A102"/>
    <mergeCell ref="B101:B102"/>
    <mergeCell ref="C101:C102"/>
    <mergeCell ref="A105:A106"/>
    <mergeCell ref="B105:B106"/>
    <mergeCell ref="C105:C106"/>
    <mergeCell ref="A113:A114"/>
    <mergeCell ref="B113:B114"/>
    <mergeCell ref="C113:C114"/>
  </mergeCells>
  <printOptions horizontalCentered="1"/>
  <pageMargins left="0.39370078740157483" right="0.39370078740157483" top="0.78740157480314965" bottom="0.59055118110236227" header="0.31496062992125984" footer="0.31496062992125984"/>
  <pageSetup paperSize="9" scale="93" firstPageNumber="26" fitToHeight="0" orientation="portrait" useFirstPageNumber="1" r:id="rId1"/>
  <headerFooter>
    <oddFooter>&amp;CStránka &amp;P&amp;RTab. č.10 Krajské dotační programy - kap. 48</oddFooter>
  </headerFooter>
  <rowBreaks count="1" manualBreakCount="1">
    <brk id="11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F301D-E7C2-4C26-A375-FB94FBA3ABCF}">
  <dimension ref="A1:G285"/>
  <sheetViews>
    <sheetView zoomScaleNormal="100" workbookViewId="0">
      <selection activeCell="L18" sqref="L18"/>
    </sheetView>
  </sheetViews>
  <sheetFormatPr defaultRowHeight="15" x14ac:dyDescent="0.25"/>
  <cols>
    <col min="1" max="1" width="12.28515625" style="160" bestFit="1" customWidth="1"/>
    <col min="2" max="2" width="24.5703125" style="44" customWidth="1"/>
    <col min="3" max="3" width="24.140625" style="44" customWidth="1"/>
    <col min="4" max="4" width="14.42578125" style="45" customWidth="1"/>
    <col min="5" max="5" width="14" style="45" customWidth="1"/>
    <col min="6" max="6" width="9.140625" style="42"/>
    <col min="7" max="7" width="11.28515625" style="42" customWidth="1"/>
    <col min="8" max="256" width="9.140625" style="42"/>
    <col min="257" max="257" width="12.28515625" style="42" bestFit="1" customWidth="1"/>
    <col min="258" max="258" width="24.5703125" style="42" customWidth="1"/>
    <col min="259" max="259" width="24.140625" style="42" customWidth="1"/>
    <col min="260" max="260" width="14.42578125" style="42" customWidth="1"/>
    <col min="261" max="261" width="14" style="42" customWidth="1"/>
    <col min="262" max="262" width="9.140625" style="42"/>
    <col min="263" max="263" width="11.28515625" style="42" customWidth="1"/>
    <col min="264" max="512" width="9.140625" style="42"/>
    <col min="513" max="513" width="12.28515625" style="42" bestFit="1" customWidth="1"/>
    <col min="514" max="514" width="24.5703125" style="42" customWidth="1"/>
    <col min="515" max="515" width="24.140625" style="42" customWidth="1"/>
    <col min="516" max="516" width="14.42578125" style="42" customWidth="1"/>
    <col min="517" max="517" width="14" style="42" customWidth="1"/>
    <col min="518" max="518" width="9.140625" style="42"/>
    <col min="519" max="519" width="11.28515625" style="42" customWidth="1"/>
    <col min="520" max="768" width="9.140625" style="42"/>
    <col min="769" max="769" width="12.28515625" style="42" bestFit="1" customWidth="1"/>
    <col min="770" max="770" width="24.5703125" style="42" customWidth="1"/>
    <col min="771" max="771" width="24.140625" style="42" customWidth="1"/>
    <col min="772" max="772" width="14.42578125" style="42" customWidth="1"/>
    <col min="773" max="773" width="14" style="42" customWidth="1"/>
    <col min="774" max="774" width="9.140625" style="42"/>
    <col min="775" max="775" width="11.28515625" style="42" customWidth="1"/>
    <col min="776" max="1024" width="9.140625" style="42"/>
    <col min="1025" max="1025" width="12.28515625" style="42" bestFit="1" customWidth="1"/>
    <col min="1026" max="1026" width="24.5703125" style="42" customWidth="1"/>
    <col min="1027" max="1027" width="24.140625" style="42" customWidth="1"/>
    <col min="1028" max="1028" width="14.42578125" style="42" customWidth="1"/>
    <col min="1029" max="1029" width="14" style="42" customWidth="1"/>
    <col min="1030" max="1030" width="9.140625" style="42"/>
    <col min="1031" max="1031" width="11.28515625" style="42" customWidth="1"/>
    <col min="1032" max="1280" width="9.140625" style="42"/>
    <col min="1281" max="1281" width="12.28515625" style="42" bestFit="1" customWidth="1"/>
    <col min="1282" max="1282" width="24.5703125" style="42" customWidth="1"/>
    <col min="1283" max="1283" width="24.140625" style="42" customWidth="1"/>
    <col min="1284" max="1284" width="14.42578125" style="42" customWidth="1"/>
    <col min="1285" max="1285" width="14" style="42" customWidth="1"/>
    <col min="1286" max="1286" width="9.140625" style="42"/>
    <col min="1287" max="1287" width="11.28515625" style="42" customWidth="1"/>
    <col min="1288" max="1536" width="9.140625" style="42"/>
    <col min="1537" max="1537" width="12.28515625" style="42" bestFit="1" customWidth="1"/>
    <col min="1538" max="1538" width="24.5703125" style="42" customWidth="1"/>
    <col min="1539" max="1539" width="24.140625" style="42" customWidth="1"/>
    <col min="1540" max="1540" width="14.42578125" style="42" customWidth="1"/>
    <col min="1541" max="1541" width="14" style="42" customWidth="1"/>
    <col min="1542" max="1542" width="9.140625" style="42"/>
    <col min="1543" max="1543" width="11.28515625" style="42" customWidth="1"/>
    <col min="1544" max="1792" width="9.140625" style="42"/>
    <col min="1793" max="1793" width="12.28515625" style="42" bestFit="1" customWidth="1"/>
    <col min="1794" max="1794" width="24.5703125" style="42" customWidth="1"/>
    <col min="1795" max="1795" width="24.140625" style="42" customWidth="1"/>
    <col min="1796" max="1796" width="14.42578125" style="42" customWidth="1"/>
    <col min="1797" max="1797" width="14" style="42" customWidth="1"/>
    <col min="1798" max="1798" width="9.140625" style="42"/>
    <col min="1799" max="1799" width="11.28515625" style="42" customWidth="1"/>
    <col min="1800" max="2048" width="9.140625" style="42"/>
    <col min="2049" max="2049" width="12.28515625" style="42" bestFit="1" customWidth="1"/>
    <col min="2050" max="2050" width="24.5703125" style="42" customWidth="1"/>
    <col min="2051" max="2051" width="24.140625" style="42" customWidth="1"/>
    <col min="2052" max="2052" width="14.42578125" style="42" customWidth="1"/>
    <col min="2053" max="2053" width="14" style="42" customWidth="1"/>
    <col min="2054" max="2054" width="9.140625" style="42"/>
    <col min="2055" max="2055" width="11.28515625" style="42" customWidth="1"/>
    <col min="2056" max="2304" width="9.140625" style="42"/>
    <col min="2305" max="2305" width="12.28515625" style="42" bestFit="1" customWidth="1"/>
    <col min="2306" max="2306" width="24.5703125" style="42" customWidth="1"/>
    <col min="2307" max="2307" width="24.140625" style="42" customWidth="1"/>
    <col min="2308" max="2308" width="14.42578125" style="42" customWidth="1"/>
    <col min="2309" max="2309" width="14" style="42" customWidth="1"/>
    <col min="2310" max="2310" width="9.140625" style="42"/>
    <col min="2311" max="2311" width="11.28515625" style="42" customWidth="1"/>
    <col min="2312" max="2560" width="9.140625" style="42"/>
    <col min="2561" max="2561" width="12.28515625" style="42" bestFit="1" customWidth="1"/>
    <col min="2562" max="2562" width="24.5703125" style="42" customWidth="1"/>
    <col min="2563" max="2563" width="24.140625" style="42" customWidth="1"/>
    <col min="2564" max="2564" width="14.42578125" style="42" customWidth="1"/>
    <col min="2565" max="2565" width="14" style="42" customWidth="1"/>
    <col min="2566" max="2566" width="9.140625" style="42"/>
    <col min="2567" max="2567" width="11.28515625" style="42" customWidth="1"/>
    <col min="2568" max="2816" width="9.140625" style="42"/>
    <col min="2817" max="2817" width="12.28515625" style="42" bestFit="1" customWidth="1"/>
    <col min="2818" max="2818" width="24.5703125" style="42" customWidth="1"/>
    <col min="2819" max="2819" width="24.140625" style="42" customWidth="1"/>
    <col min="2820" max="2820" width="14.42578125" style="42" customWidth="1"/>
    <col min="2821" max="2821" width="14" style="42" customWidth="1"/>
    <col min="2822" max="2822" width="9.140625" style="42"/>
    <col min="2823" max="2823" width="11.28515625" style="42" customWidth="1"/>
    <col min="2824" max="3072" width="9.140625" style="42"/>
    <col min="3073" max="3073" width="12.28515625" style="42" bestFit="1" customWidth="1"/>
    <col min="3074" max="3074" width="24.5703125" style="42" customWidth="1"/>
    <col min="3075" max="3075" width="24.140625" style="42" customWidth="1"/>
    <col min="3076" max="3076" width="14.42578125" style="42" customWidth="1"/>
    <col min="3077" max="3077" width="14" style="42" customWidth="1"/>
    <col min="3078" max="3078" width="9.140625" style="42"/>
    <col min="3079" max="3079" width="11.28515625" style="42" customWidth="1"/>
    <col min="3080" max="3328" width="9.140625" style="42"/>
    <col min="3329" max="3329" width="12.28515625" style="42" bestFit="1" customWidth="1"/>
    <col min="3330" max="3330" width="24.5703125" style="42" customWidth="1"/>
    <col min="3331" max="3331" width="24.140625" style="42" customWidth="1"/>
    <col min="3332" max="3332" width="14.42578125" style="42" customWidth="1"/>
    <col min="3333" max="3333" width="14" style="42" customWidth="1"/>
    <col min="3334" max="3334" width="9.140625" style="42"/>
    <col min="3335" max="3335" width="11.28515625" style="42" customWidth="1"/>
    <col min="3336" max="3584" width="9.140625" style="42"/>
    <col min="3585" max="3585" width="12.28515625" style="42" bestFit="1" customWidth="1"/>
    <col min="3586" max="3586" width="24.5703125" style="42" customWidth="1"/>
    <col min="3587" max="3587" width="24.140625" style="42" customWidth="1"/>
    <col min="3588" max="3588" width="14.42578125" style="42" customWidth="1"/>
    <col min="3589" max="3589" width="14" style="42" customWidth="1"/>
    <col min="3590" max="3590" width="9.140625" style="42"/>
    <col min="3591" max="3591" width="11.28515625" style="42" customWidth="1"/>
    <col min="3592" max="3840" width="9.140625" style="42"/>
    <col min="3841" max="3841" width="12.28515625" style="42" bestFit="1" customWidth="1"/>
    <col min="3842" max="3842" width="24.5703125" style="42" customWidth="1"/>
    <col min="3843" max="3843" width="24.140625" style="42" customWidth="1"/>
    <col min="3844" max="3844" width="14.42578125" style="42" customWidth="1"/>
    <col min="3845" max="3845" width="14" style="42" customWidth="1"/>
    <col min="3846" max="3846" width="9.140625" style="42"/>
    <col min="3847" max="3847" width="11.28515625" style="42" customWidth="1"/>
    <col min="3848" max="4096" width="9.140625" style="42"/>
    <col min="4097" max="4097" width="12.28515625" style="42" bestFit="1" customWidth="1"/>
    <col min="4098" max="4098" width="24.5703125" style="42" customWidth="1"/>
    <col min="4099" max="4099" width="24.140625" style="42" customWidth="1"/>
    <col min="4100" max="4100" width="14.42578125" style="42" customWidth="1"/>
    <col min="4101" max="4101" width="14" style="42" customWidth="1"/>
    <col min="4102" max="4102" width="9.140625" style="42"/>
    <col min="4103" max="4103" width="11.28515625" style="42" customWidth="1"/>
    <col min="4104" max="4352" width="9.140625" style="42"/>
    <col min="4353" max="4353" width="12.28515625" style="42" bestFit="1" customWidth="1"/>
    <col min="4354" max="4354" width="24.5703125" style="42" customWidth="1"/>
    <col min="4355" max="4355" width="24.140625" style="42" customWidth="1"/>
    <col min="4356" max="4356" width="14.42578125" style="42" customWidth="1"/>
    <col min="4357" max="4357" width="14" style="42" customWidth="1"/>
    <col min="4358" max="4358" width="9.140625" style="42"/>
    <col min="4359" max="4359" width="11.28515625" style="42" customWidth="1"/>
    <col min="4360" max="4608" width="9.140625" style="42"/>
    <col min="4609" max="4609" width="12.28515625" style="42" bestFit="1" customWidth="1"/>
    <col min="4610" max="4610" width="24.5703125" style="42" customWidth="1"/>
    <col min="4611" max="4611" width="24.140625" style="42" customWidth="1"/>
    <col min="4612" max="4612" width="14.42578125" style="42" customWidth="1"/>
    <col min="4613" max="4613" width="14" style="42" customWidth="1"/>
    <col min="4614" max="4614" width="9.140625" style="42"/>
    <col min="4615" max="4615" width="11.28515625" style="42" customWidth="1"/>
    <col min="4616" max="4864" width="9.140625" style="42"/>
    <col min="4865" max="4865" width="12.28515625" style="42" bestFit="1" customWidth="1"/>
    <col min="4866" max="4866" width="24.5703125" style="42" customWidth="1"/>
    <col min="4867" max="4867" width="24.140625" style="42" customWidth="1"/>
    <col min="4868" max="4868" width="14.42578125" style="42" customWidth="1"/>
    <col min="4869" max="4869" width="14" style="42" customWidth="1"/>
    <col min="4870" max="4870" width="9.140625" style="42"/>
    <col min="4871" max="4871" width="11.28515625" style="42" customWidth="1"/>
    <col min="4872" max="5120" width="9.140625" style="42"/>
    <col min="5121" max="5121" width="12.28515625" style="42" bestFit="1" customWidth="1"/>
    <col min="5122" max="5122" width="24.5703125" style="42" customWidth="1"/>
    <col min="5123" max="5123" width="24.140625" style="42" customWidth="1"/>
    <col min="5124" max="5124" width="14.42578125" style="42" customWidth="1"/>
    <col min="5125" max="5125" width="14" style="42" customWidth="1"/>
    <col min="5126" max="5126" width="9.140625" style="42"/>
    <col min="5127" max="5127" width="11.28515625" style="42" customWidth="1"/>
    <col min="5128" max="5376" width="9.140625" style="42"/>
    <col min="5377" max="5377" width="12.28515625" style="42" bestFit="1" customWidth="1"/>
    <col min="5378" max="5378" width="24.5703125" style="42" customWidth="1"/>
    <col min="5379" max="5379" width="24.140625" style="42" customWidth="1"/>
    <col min="5380" max="5380" width="14.42578125" style="42" customWidth="1"/>
    <col min="5381" max="5381" width="14" style="42" customWidth="1"/>
    <col min="5382" max="5382" width="9.140625" style="42"/>
    <col min="5383" max="5383" width="11.28515625" style="42" customWidth="1"/>
    <col min="5384" max="5632" width="9.140625" style="42"/>
    <col min="5633" max="5633" width="12.28515625" style="42" bestFit="1" customWidth="1"/>
    <col min="5634" max="5634" width="24.5703125" style="42" customWidth="1"/>
    <col min="5635" max="5635" width="24.140625" style="42" customWidth="1"/>
    <col min="5636" max="5636" width="14.42578125" style="42" customWidth="1"/>
    <col min="5637" max="5637" width="14" style="42" customWidth="1"/>
    <col min="5638" max="5638" width="9.140625" style="42"/>
    <col min="5639" max="5639" width="11.28515625" style="42" customWidth="1"/>
    <col min="5640" max="5888" width="9.140625" style="42"/>
    <col min="5889" max="5889" width="12.28515625" style="42" bestFit="1" customWidth="1"/>
    <col min="5890" max="5890" width="24.5703125" style="42" customWidth="1"/>
    <col min="5891" max="5891" width="24.140625" style="42" customWidth="1"/>
    <col min="5892" max="5892" width="14.42578125" style="42" customWidth="1"/>
    <col min="5893" max="5893" width="14" style="42" customWidth="1"/>
    <col min="5894" max="5894" width="9.140625" style="42"/>
    <col min="5895" max="5895" width="11.28515625" style="42" customWidth="1"/>
    <col min="5896" max="6144" width="9.140625" style="42"/>
    <col min="6145" max="6145" width="12.28515625" style="42" bestFit="1" customWidth="1"/>
    <col min="6146" max="6146" width="24.5703125" style="42" customWidth="1"/>
    <col min="6147" max="6147" width="24.140625" style="42" customWidth="1"/>
    <col min="6148" max="6148" width="14.42578125" style="42" customWidth="1"/>
    <col min="6149" max="6149" width="14" style="42" customWidth="1"/>
    <col min="6150" max="6150" width="9.140625" style="42"/>
    <col min="6151" max="6151" width="11.28515625" style="42" customWidth="1"/>
    <col min="6152" max="6400" width="9.140625" style="42"/>
    <col min="6401" max="6401" width="12.28515625" style="42" bestFit="1" customWidth="1"/>
    <col min="6402" max="6402" width="24.5703125" style="42" customWidth="1"/>
    <col min="6403" max="6403" width="24.140625" style="42" customWidth="1"/>
    <col min="6404" max="6404" width="14.42578125" style="42" customWidth="1"/>
    <col min="6405" max="6405" width="14" style="42" customWidth="1"/>
    <col min="6406" max="6406" width="9.140625" style="42"/>
    <col min="6407" max="6407" width="11.28515625" style="42" customWidth="1"/>
    <col min="6408" max="6656" width="9.140625" style="42"/>
    <col min="6657" max="6657" width="12.28515625" style="42" bestFit="1" customWidth="1"/>
    <col min="6658" max="6658" width="24.5703125" style="42" customWidth="1"/>
    <col min="6659" max="6659" width="24.140625" style="42" customWidth="1"/>
    <col min="6660" max="6660" width="14.42578125" style="42" customWidth="1"/>
    <col min="6661" max="6661" width="14" style="42" customWidth="1"/>
    <col min="6662" max="6662" width="9.140625" style="42"/>
    <col min="6663" max="6663" width="11.28515625" style="42" customWidth="1"/>
    <col min="6664" max="6912" width="9.140625" style="42"/>
    <col min="6913" max="6913" width="12.28515625" style="42" bestFit="1" customWidth="1"/>
    <col min="6914" max="6914" width="24.5703125" style="42" customWidth="1"/>
    <col min="6915" max="6915" width="24.140625" style="42" customWidth="1"/>
    <col min="6916" max="6916" width="14.42578125" style="42" customWidth="1"/>
    <col min="6917" max="6917" width="14" style="42" customWidth="1"/>
    <col min="6918" max="6918" width="9.140625" style="42"/>
    <col min="6919" max="6919" width="11.28515625" style="42" customWidth="1"/>
    <col min="6920" max="7168" width="9.140625" style="42"/>
    <col min="7169" max="7169" width="12.28515625" style="42" bestFit="1" customWidth="1"/>
    <col min="7170" max="7170" width="24.5703125" style="42" customWidth="1"/>
    <col min="7171" max="7171" width="24.140625" style="42" customWidth="1"/>
    <col min="7172" max="7172" width="14.42578125" style="42" customWidth="1"/>
    <col min="7173" max="7173" width="14" style="42" customWidth="1"/>
    <col min="7174" max="7174" width="9.140625" style="42"/>
    <col min="7175" max="7175" width="11.28515625" style="42" customWidth="1"/>
    <col min="7176" max="7424" width="9.140625" style="42"/>
    <col min="7425" max="7425" width="12.28515625" style="42" bestFit="1" customWidth="1"/>
    <col min="7426" max="7426" width="24.5703125" style="42" customWidth="1"/>
    <col min="7427" max="7427" width="24.140625" style="42" customWidth="1"/>
    <col min="7428" max="7428" width="14.42578125" style="42" customWidth="1"/>
    <col min="7429" max="7429" width="14" style="42" customWidth="1"/>
    <col min="7430" max="7430" width="9.140625" style="42"/>
    <col min="7431" max="7431" width="11.28515625" style="42" customWidth="1"/>
    <col min="7432" max="7680" width="9.140625" style="42"/>
    <col min="7681" max="7681" width="12.28515625" style="42" bestFit="1" customWidth="1"/>
    <col min="7682" max="7682" width="24.5703125" style="42" customWidth="1"/>
    <col min="7683" max="7683" width="24.140625" style="42" customWidth="1"/>
    <col min="7684" max="7684" width="14.42578125" style="42" customWidth="1"/>
    <col min="7685" max="7685" width="14" style="42" customWidth="1"/>
    <col min="7686" max="7686" width="9.140625" style="42"/>
    <col min="7687" max="7687" width="11.28515625" style="42" customWidth="1"/>
    <col min="7688" max="7936" width="9.140625" style="42"/>
    <col min="7937" max="7937" width="12.28515625" style="42" bestFit="1" customWidth="1"/>
    <col min="7938" max="7938" width="24.5703125" style="42" customWidth="1"/>
    <col min="7939" max="7939" width="24.140625" style="42" customWidth="1"/>
    <col min="7940" max="7940" width="14.42578125" style="42" customWidth="1"/>
    <col min="7941" max="7941" width="14" style="42" customWidth="1"/>
    <col min="7942" max="7942" width="9.140625" style="42"/>
    <col min="7943" max="7943" width="11.28515625" style="42" customWidth="1"/>
    <col min="7944" max="8192" width="9.140625" style="42"/>
    <col min="8193" max="8193" width="12.28515625" style="42" bestFit="1" customWidth="1"/>
    <col min="8194" max="8194" width="24.5703125" style="42" customWidth="1"/>
    <col min="8195" max="8195" width="24.140625" style="42" customWidth="1"/>
    <col min="8196" max="8196" width="14.42578125" style="42" customWidth="1"/>
    <col min="8197" max="8197" width="14" style="42" customWidth="1"/>
    <col min="8198" max="8198" width="9.140625" style="42"/>
    <col min="8199" max="8199" width="11.28515625" style="42" customWidth="1"/>
    <col min="8200" max="8448" width="9.140625" style="42"/>
    <col min="8449" max="8449" width="12.28515625" style="42" bestFit="1" customWidth="1"/>
    <col min="8450" max="8450" width="24.5703125" style="42" customWidth="1"/>
    <col min="8451" max="8451" width="24.140625" style="42" customWidth="1"/>
    <col min="8452" max="8452" width="14.42578125" style="42" customWidth="1"/>
    <col min="8453" max="8453" width="14" style="42" customWidth="1"/>
    <col min="8454" max="8454" width="9.140625" style="42"/>
    <col min="8455" max="8455" width="11.28515625" style="42" customWidth="1"/>
    <col min="8456" max="8704" width="9.140625" style="42"/>
    <col min="8705" max="8705" width="12.28515625" style="42" bestFit="1" customWidth="1"/>
    <col min="8706" max="8706" width="24.5703125" style="42" customWidth="1"/>
    <col min="8707" max="8707" width="24.140625" style="42" customWidth="1"/>
    <col min="8708" max="8708" width="14.42578125" style="42" customWidth="1"/>
    <col min="8709" max="8709" width="14" style="42" customWidth="1"/>
    <col min="8710" max="8710" width="9.140625" style="42"/>
    <col min="8711" max="8711" width="11.28515625" style="42" customWidth="1"/>
    <col min="8712" max="8960" width="9.140625" style="42"/>
    <col min="8961" max="8961" width="12.28515625" style="42" bestFit="1" customWidth="1"/>
    <col min="8962" max="8962" width="24.5703125" style="42" customWidth="1"/>
    <col min="8963" max="8963" width="24.140625" style="42" customWidth="1"/>
    <col min="8964" max="8964" width="14.42578125" style="42" customWidth="1"/>
    <col min="8965" max="8965" width="14" style="42" customWidth="1"/>
    <col min="8966" max="8966" width="9.140625" style="42"/>
    <col min="8967" max="8967" width="11.28515625" style="42" customWidth="1"/>
    <col min="8968" max="9216" width="9.140625" style="42"/>
    <col min="9217" max="9217" width="12.28515625" style="42" bestFit="1" customWidth="1"/>
    <col min="9218" max="9218" width="24.5703125" style="42" customWidth="1"/>
    <col min="9219" max="9219" width="24.140625" style="42" customWidth="1"/>
    <col min="9220" max="9220" width="14.42578125" style="42" customWidth="1"/>
    <col min="9221" max="9221" width="14" style="42" customWidth="1"/>
    <col min="9222" max="9222" width="9.140625" style="42"/>
    <col min="9223" max="9223" width="11.28515625" style="42" customWidth="1"/>
    <col min="9224" max="9472" width="9.140625" style="42"/>
    <col min="9473" max="9473" width="12.28515625" style="42" bestFit="1" customWidth="1"/>
    <col min="9474" max="9474" width="24.5703125" style="42" customWidth="1"/>
    <col min="9475" max="9475" width="24.140625" style="42" customWidth="1"/>
    <col min="9476" max="9476" width="14.42578125" style="42" customWidth="1"/>
    <col min="9477" max="9477" width="14" style="42" customWidth="1"/>
    <col min="9478" max="9478" width="9.140625" style="42"/>
    <col min="9479" max="9479" width="11.28515625" style="42" customWidth="1"/>
    <col min="9480" max="9728" width="9.140625" style="42"/>
    <col min="9729" max="9729" width="12.28515625" style="42" bestFit="1" customWidth="1"/>
    <col min="9730" max="9730" width="24.5703125" style="42" customWidth="1"/>
    <col min="9731" max="9731" width="24.140625" style="42" customWidth="1"/>
    <col min="9732" max="9732" width="14.42578125" style="42" customWidth="1"/>
    <col min="9733" max="9733" width="14" style="42" customWidth="1"/>
    <col min="9734" max="9734" width="9.140625" style="42"/>
    <col min="9735" max="9735" width="11.28515625" style="42" customWidth="1"/>
    <col min="9736" max="9984" width="9.140625" style="42"/>
    <col min="9985" max="9985" width="12.28515625" style="42" bestFit="1" customWidth="1"/>
    <col min="9986" max="9986" width="24.5703125" style="42" customWidth="1"/>
    <col min="9987" max="9987" width="24.140625" style="42" customWidth="1"/>
    <col min="9988" max="9988" width="14.42578125" style="42" customWidth="1"/>
    <col min="9989" max="9989" width="14" style="42" customWidth="1"/>
    <col min="9990" max="9990" width="9.140625" style="42"/>
    <col min="9991" max="9991" width="11.28515625" style="42" customWidth="1"/>
    <col min="9992" max="10240" width="9.140625" style="42"/>
    <col min="10241" max="10241" width="12.28515625" style="42" bestFit="1" customWidth="1"/>
    <col min="10242" max="10242" width="24.5703125" style="42" customWidth="1"/>
    <col min="10243" max="10243" width="24.140625" style="42" customWidth="1"/>
    <col min="10244" max="10244" width="14.42578125" style="42" customWidth="1"/>
    <col min="10245" max="10245" width="14" style="42" customWidth="1"/>
    <col min="10246" max="10246" width="9.140625" style="42"/>
    <col min="10247" max="10247" width="11.28515625" style="42" customWidth="1"/>
    <col min="10248" max="10496" width="9.140625" style="42"/>
    <col min="10497" max="10497" width="12.28515625" style="42" bestFit="1" customWidth="1"/>
    <col min="10498" max="10498" width="24.5703125" style="42" customWidth="1"/>
    <col min="10499" max="10499" width="24.140625" style="42" customWidth="1"/>
    <col min="10500" max="10500" width="14.42578125" style="42" customWidth="1"/>
    <col min="10501" max="10501" width="14" style="42" customWidth="1"/>
    <col min="10502" max="10502" width="9.140625" style="42"/>
    <col min="10503" max="10503" width="11.28515625" style="42" customWidth="1"/>
    <col min="10504" max="10752" width="9.140625" style="42"/>
    <col min="10753" max="10753" width="12.28515625" style="42" bestFit="1" customWidth="1"/>
    <col min="10754" max="10754" width="24.5703125" style="42" customWidth="1"/>
    <col min="10755" max="10755" width="24.140625" style="42" customWidth="1"/>
    <col min="10756" max="10756" width="14.42578125" style="42" customWidth="1"/>
    <col min="10757" max="10757" width="14" style="42" customWidth="1"/>
    <col min="10758" max="10758" width="9.140625" style="42"/>
    <col min="10759" max="10759" width="11.28515625" style="42" customWidth="1"/>
    <col min="10760" max="11008" width="9.140625" style="42"/>
    <col min="11009" max="11009" width="12.28515625" style="42" bestFit="1" customWidth="1"/>
    <col min="11010" max="11010" width="24.5703125" style="42" customWidth="1"/>
    <col min="11011" max="11011" width="24.140625" style="42" customWidth="1"/>
    <col min="11012" max="11012" width="14.42578125" style="42" customWidth="1"/>
    <col min="11013" max="11013" width="14" style="42" customWidth="1"/>
    <col min="11014" max="11014" width="9.140625" style="42"/>
    <col min="11015" max="11015" width="11.28515625" style="42" customWidth="1"/>
    <col min="11016" max="11264" width="9.140625" style="42"/>
    <col min="11265" max="11265" width="12.28515625" style="42" bestFit="1" customWidth="1"/>
    <col min="11266" max="11266" width="24.5703125" style="42" customWidth="1"/>
    <col min="11267" max="11267" width="24.140625" style="42" customWidth="1"/>
    <col min="11268" max="11268" width="14.42578125" style="42" customWidth="1"/>
    <col min="11269" max="11269" width="14" style="42" customWidth="1"/>
    <col min="11270" max="11270" width="9.140625" style="42"/>
    <col min="11271" max="11271" width="11.28515625" style="42" customWidth="1"/>
    <col min="11272" max="11520" width="9.140625" style="42"/>
    <col min="11521" max="11521" width="12.28515625" style="42" bestFit="1" customWidth="1"/>
    <col min="11522" max="11522" width="24.5703125" style="42" customWidth="1"/>
    <col min="11523" max="11523" width="24.140625" style="42" customWidth="1"/>
    <col min="11524" max="11524" width="14.42578125" style="42" customWidth="1"/>
    <col min="11525" max="11525" width="14" style="42" customWidth="1"/>
    <col min="11526" max="11526" width="9.140625" style="42"/>
    <col min="11527" max="11527" width="11.28515625" style="42" customWidth="1"/>
    <col min="11528" max="11776" width="9.140625" style="42"/>
    <col min="11777" max="11777" width="12.28515625" style="42" bestFit="1" customWidth="1"/>
    <col min="11778" max="11778" width="24.5703125" style="42" customWidth="1"/>
    <col min="11779" max="11779" width="24.140625" style="42" customWidth="1"/>
    <col min="11780" max="11780" width="14.42578125" style="42" customWidth="1"/>
    <col min="11781" max="11781" width="14" style="42" customWidth="1"/>
    <col min="11782" max="11782" width="9.140625" style="42"/>
    <col min="11783" max="11783" width="11.28515625" style="42" customWidth="1"/>
    <col min="11784" max="12032" width="9.140625" style="42"/>
    <col min="12033" max="12033" width="12.28515625" style="42" bestFit="1" customWidth="1"/>
    <col min="12034" max="12034" width="24.5703125" style="42" customWidth="1"/>
    <col min="12035" max="12035" width="24.140625" style="42" customWidth="1"/>
    <col min="12036" max="12036" width="14.42578125" style="42" customWidth="1"/>
    <col min="12037" max="12037" width="14" style="42" customWidth="1"/>
    <col min="12038" max="12038" width="9.140625" style="42"/>
    <col min="12039" max="12039" width="11.28515625" style="42" customWidth="1"/>
    <col min="12040" max="12288" width="9.140625" style="42"/>
    <col min="12289" max="12289" width="12.28515625" style="42" bestFit="1" customWidth="1"/>
    <col min="12290" max="12290" width="24.5703125" style="42" customWidth="1"/>
    <col min="12291" max="12291" width="24.140625" style="42" customWidth="1"/>
    <col min="12292" max="12292" width="14.42578125" style="42" customWidth="1"/>
    <col min="12293" max="12293" width="14" style="42" customWidth="1"/>
    <col min="12294" max="12294" width="9.140625" style="42"/>
    <col min="12295" max="12295" width="11.28515625" style="42" customWidth="1"/>
    <col min="12296" max="12544" width="9.140625" style="42"/>
    <col min="12545" max="12545" width="12.28515625" style="42" bestFit="1" customWidth="1"/>
    <col min="12546" max="12546" width="24.5703125" style="42" customWidth="1"/>
    <col min="12547" max="12547" width="24.140625" style="42" customWidth="1"/>
    <col min="12548" max="12548" width="14.42578125" style="42" customWidth="1"/>
    <col min="12549" max="12549" width="14" style="42" customWidth="1"/>
    <col min="12550" max="12550" width="9.140625" style="42"/>
    <col min="12551" max="12551" width="11.28515625" style="42" customWidth="1"/>
    <col min="12552" max="12800" width="9.140625" style="42"/>
    <col min="12801" max="12801" width="12.28515625" style="42" bestFit="1" customWidth="1"/>
    <col min="12802" max="12802" width="24.5703125" style="42" customWidth="1"/>
    <col min="12803" max="12803" width="24.140625" style="42" customWidth="1"/>
    <col min="12804" max="12804" width="14.42578125" style="42" customWidth="1"/>
    <col min="12805" max="12805" width="14" style="42" customWidth="1"/>
    <col min="12806" max="12806" width="9.140625" style="42"/>
    <col min="12807" max="12807" width="11.28515625" style="42" customWidth="1"/>
    <col min="12808" max="13056" width="9.140625" style="42"/>
    <col min="13057" max="13057" width="12.28515625" style="42" bestFit="1" customWidth="1"/>
    <col min="13058" max="13058" width="24.5703125" style="42" customWidth="1"/>
    <col min="13059" max="13059" width="24.140625" style="42" customWidth="1"/>
    <col min="13060" max="13060" width="14.42578125" style="42" customWidth="1"/>
    <col min="13061" max="13061" width="14" style="42" customWidth="1"/>
    <col min="13062" max="13062" width="9.140625" style="42"/>
    <col min="13063" max="13063" width="11.28515625" style="42" customWidth="1"/>
    <col min="13064" max="13312" width="9.140625" style="42"/>
    <col min="13313" max="13313" width="12.28515625" style="42" bestFit="1" customWidth="1"/>
    <col min="13314" max="13314" width="24.5703125" style="42" customWidth="1"/>
    <col min="13315" max="13315" width="24.140625" style="42" customWidth="1"/>
    <col min="13316" max="13316" width="14.42578125" style="42" customWidth="1"/>
    <col min="13317" max="13317" width="14" style="42" customWidth="1"/>
    <col min="13318" max="13318" width="9.140625" style="42"/>
    <col min="13319" max="13319" width="11.28515625" style="42" customWidth="1"/>
    <col min="13320" max="13568" width="9.140625" style="42"/>
    <col min="13569" max="13569" width="12.28515625" style="42" bestFit="1" customWidth="1"/>
    <col min="13570" max="13570" width="24.5703125" style="42" customWidth="1"/>
    <col min="13571" max="13571" width="24.140625" style="42" customWidth="1"/>
    <col min="13572" max="13572" width="14.42578125" style="42" customWidth="1"/>
    <col min="13573" max="13573" width="14" style="42" customWidth="1"/>
    <col min="13574" max="13574" width="9.140625" style="42"/>
    <col min="13575" max="13575" width="11.28515625" style="42" customWidth="1"/>
    <col min="13576" max="13824" width="9.140625" style="42"/>
    <col min="13825" max="13825" width="12.28515625" style="42" bestFit="1" customWidth="1"/>
    <col min="13826" max="13826" width="24.5703125" style="42" customWidth="1"/>
    <col min="13827" max="13827" width="24.140625" style="42" customWidth="1"/>
    <col min="13828" max="13828" width="14.42578125" style="42" customWidth="1"/>
    <col min="13829" max="13829" width="14" style="42" customWidth="1"/>
    <col min="13830" max="13830" width="9.140625" style="42"/>
    <col min="13831" max="13831" width="11.28515625" style="42" customWidth="1"/>
    <col min="13832" max="14080" width="9.140625" style="42"/>
    <col min="14081" max="14081" width="12.28515625" style="42" bestFit="1" customWidth="1"/>
    <col min="14082" max="14082" width="24.5703125" style="42" customWidth="1"/>
    <col min="14083" max="14083" width="24.140625" style="42" customWidth="1"/>
    <col min="14084" max="14084" width="14.42578125" style="42" customWidth="1"/>
    <col min="14085" max="14085" width="14" style="42" customWidth="1"/>
    <col min="14086" max="14086" width="9.140625" style="42"/>
    <col min="14087" max="14087" width="11.28515625" style="42" customWidth="1"/>
    <col min="14088" max="14336" width="9.140625" style="42"/>
    <col min="14337" max="14337" width="12.28515625" style="42" bestFit="1" customWidth="1"/>
    <col min="14338" max="14338" width="24.5703125" style="42" customWidth="1"/>
    <col min="14339" max="14339" width="24.140625" style="42" customWidth="1"/>
    <col min="14340" max="14340" width="14.42578125" style="42" customWidth="1"/>
    <col min="14341" max="14341" width="14" style="42" customWidth="1"/>
    <col min="14342" max="14342" width="9.140625" style="42"/>
    <col min="14343" max="14343" width="11.28515625" style="42" customWidth="1"/>
    <col min="14344" max="14592" width="9.140625" style="42"/>
    <col min="14593" max="14593" width="12.28515625" style="42" bestFit="1" customWidth="1"/>
    <col min="14594" max="14594" width="24.5703125" style="42" customWidth="1"/>
    <col min="14595" max="14595" width="24.140625" style="42" customWidth="1"/>
    <col min="14596" max="14596" width="14.42578125" style="42" customWidth="1"/>
    <col min="14597" max="14597" width="14" style="42" customWidth="1"/>
    <col min="14598" max="14598" width="9.140625" style="42"/>
    <col min="14599" max="14599" width="11.28515625" style="42" customWidth="1"/>
    <col min="14600" max="14848" width="9.140625" style="42"/>
    <col min="14849" max="14849" width="12.28515625" style="42" bestFit="1" customWidth="1"/>
    <col min="14850" max="14850" width="24.5703125" style="42" customWidth="1"/>
    <col min="14851" max="14851" width="24.140625" style="42" customWidth="1"/>
    <col min="14852" max="14852" width="14.42578125" style="42" customWidth="1"/>
    <col min="14853" max="14853" width="14" style="42" customWidth="1"/>
    <col min="14854" max="14854" width="9.140625" style="42"/>
    <col min="14855" max="14855" width="11.28515625" style="42" customWidth="1"/>
    <col min="14856" max="15104" width="9.140625" style="42"/>
    <col min="15105" max="15105" width="12.28515625" style="42" bestFit="1" customWidth="1"/>
    <col min="15106" max="15106" width="24.5703125" style="42" customWidth="1"/>
    <col min="15107" max="15107" width="24.140625" style="42" customWidth="1"/>
    <col min="15108" max="15108" width="14.42578125" style="42" customWidth="1"/>
    <col min="15109" max="15109" width="14" style="42" customWidth="1"/>
    <col min="15110" max="15110" width="9.140625" style="42"/>
    <col min="15111" max="15111" width="11.28515625" style="42" customWidth="1"/>
    <col min="15112" max="15360" width="9.140625" style="42"/>
    <col min="15361" max="15361" width="12.28515625" style="42" bestFit="1" customWidth="1"/>
    <col min="15362" max="15362" width="24.5703125" style="42" customWidth="1"/>
    <col min="15363" max="15363" width="24.140625" style="42" customWidth="1"/>
    <col min="15364" max="15364" width="14.42578125" style="42" customWidth="1"/>
    <col min="15365" max="15365" width="14" style="42" customWidth="1"/>
    <col min="15366" max="15366" width="9.140625" style="42"/>
    <col min="15367" max="15367" width="11.28515625" style="42" customWidth="1"/>
    <col min="15368" max="15616" width="9.140625" style="42"/>
    <col min="15617" max="15617" width="12.28515625" style="42" bestFit="1" customWidth="1"/>
    <col min="15618" max="15618" width="24.5703125" style="42" customWidth="1"/>
    <col min="15619" max="15619" width="24.140625" style="42" customWidth="1"/>
    <col min="15620" max="15620" width="14.42578125" style="42" customWidth="1"/>
    <col min="15621" max="15621" width="14" style="42" customWidth="1"/>
    <col min="15622" max="15622" width="9.140625" style="42"/>
    <col min="15623" max="15623" width="11.28515625" style="42" customWidth="1"/>
    <col min="15624" max="15872" width="9.140625" style="42"/>
    <col min="15873" max="15873" width="12.28515625" style="42" bestFit="1" customWidth="1"/>
    <col min="15874" max="15874" width="24.5703125" style="42" customWidth="1"/>
    <col min="15875" max="15875" width="24.140625" style="42" customWidth="1"/>
    <col min="15876" max="15876" width="14.42578125" style="42" customWidth="1"/>
    <col min="15877" max="15877" width="14" style="42" customWidth="1"/>
    <col min="15878" max="15878" width="9.140625" style="42"/>
    <col min="15879" max="15879" width="11.28515625" style="42" customWidth="1"/>
    <col min="15880" max="16128" width="9.140625" style="42"/>
    <col min="16129" max="16129" width="12.28515625" style="42" bestFit="1" customWidth="1"/>
    <col min="16130" max="16130" width="24.5703125" style="42" customWidth="1"/>
    <col min="16131" max="16131" width="24.140625" style="42" customWidth="1"/>
    <col min="16132" max="16132" width="14.42578125" style="42" customWidth="1"/>
    <col min="16133" max="16133" width="14" style="42" customWidth="1"/>
    <col min="16134" max="16134" width="9.140625" style="42"/>
    <col min="16135" max="16135" width="11.28515625" style="42" customWidth="1"/>
    <col min="16136" max="16384" width="9.140625" style="42"/>
  </cols>
  <sheetData>
    <row r="1" spans="1:7" s="71" customFormat="1" ht="33" customHeight="1" x14ac:dyDescent="0.25">
      <c r="A1" s="303" t="s">
        <v>2511</v>
      </c>
      <c r="B1" s="303"/>
      <c r="C1" s="303"/>
      <c r="D1" s="115">
        <f>SUM(D15:D285)</f>
        <v>48424000</v>
      </c>
      <c r="E1" s="115">
        <f>SUM(E15:E285)</f>
        <v>47519615.5</v>
      </c>
      <c r="G1" s="128"/>
    </row>
    <row r="2" spans="1:7" s="71" customFormat="1" ht="15.4" customHeight="1" x14ac:dyDescent="0.25">
      <c r="A2" s="311" t="s">
        <v>2512</v>
      </c>
      <c r="B2" s="311"/>
      <c r="C2" s="311"/>
      <c r="D2" s="311"/>
      <c r="E2" s="311"/>
    </row>
    <row r="3" spans="1:7" s="71" customFormat="1" ht="15.4" customHeight="1" x14ac:dyDescent="0.25">
      <c r="A3" s="311" t="s">
        <v>2513</v>
      </c>
      <c r="B3" s="311"/>
      <c r="C3" s="311"/>
      <c r="D3" s="311"/>
      <c r="E3" s="311"/>
    </row>
    <row r="4" spans="1:7" s="71" customFormat="1" ht="15.75" x14ac:dyDescent="0.25">
      <c r="A4" s="311" t="s">
        <v>2514</v>
      </c>
      <c r="B4" s="311"/>
      <c r="C4" s="311"/>
      <c r="D4" s="311"/>
      <c r="E4" s="311"/>
    </row>
    <row r="5" spans="1:7" s="71" customFormat="1" ht="15.75" x14ac:dyDescent="0.25">
      <c r="A5" s="311" t="s">
        <v>2515</v>
      </c>
      <c r="B5" s="311"/>
      <c r="C5" s="311"/>
      <c r="D5" s="311"/>
      <c r="E5" s="311"/>
    </row>
    <row r="6" spans="1:7" s="149" customFormat="1" ht="15.75" x14ac:dyDescent="0.25">
      <c r="A6" s="311" t="s">
        <v>2516</v>
      </c>
      <c r="B6" s="311"/>
      <c r="C6" s="311"/>
      <c r="D6" s="311"/>
      <c r="E6" s="311"/>
    </row>
    <row r="7" spans="1:7" s="71" customFormat="1" ht="15.75" x14ac:dyDescent="0.25">
      <c r="A7" s="311" t="s">
        <v>2517</v>
      </c>
      <c r="B7" s="311"/>
      <c r="C7" s="311"/>
      <c r="D7" s="311"/>
      <c r="E7" s="311"/>
    </row>
    <row r="8" spans="1:7" s="71" customFormat="1" ht="15.75" x14ac:dyDescent="0.25">
      <c r="A8" s="327" t="s">
        <v>2518</v>
      </c>
      <c r="B8" s="327"/>
      <c r="C8" s="327"/>
      <c r="D8" s="327"/>
      <c r="E8" s="327"/>
    </row>
    <row r="9" spans="1:7" s="71" customFormat="1" ht="15.75" x14ac:dyDescent="0.25">
      <c r="A9" s="311" t="s">
        <v>2519</v>
      </c>
      <c r="B9" s="311"/>
      <c r="C9" s="311"/>
      <c r="D9" s="311"/>
      <c r="E9" s="311"/>
    </row>
    <row r="10" spans="1:7" s="71" customFormat="1" ht="15.75" x14ac:dyDescent="0.25">
      <c r="A10" s="328" t="s">
        <v>2520</v>
      </c>
      <c r="B10" s="328"/>
      <c r="C10" s="328"/>
      <c r="D10" s="328"/>
      <c r="E10" s="328"/>
    </row>
    <row r="11" spans="1:7" s="71" customFormat="1" ht="15.75" x14ac:dyDescent="0.25">
      <c r="A11" s="311" t="s">
        <v>2521</v>
      </c>
      <c r="B11" s="311"/>
      <c r="C11" s="311"/>
      <c r="D11" s="311"/>
      <c r="E11" s="311"/>
    </row>
    <row r="12" spans="1:7" s="71" customFormat="1" ht="15.75" x14ac:dyDescent="0.25">
      <c r="A12" s="311" t="s">
        <v>2522</v>
      </c>
      <c r="B12" s="311"/>
      <c r="C12" s="311"/>
      <c r="D12" s="311"/>
      <c r="E12" s="311"/>
    </row>
    <row r="13" spans="1:7" ht="15.75" thickBot="1" x14ac:dyDescent="0.3">
      <c r="A13" s="150"/>
      <c r="B13" s="151"/>
      <c r="C13" s="151"/>
      <c r="D13" s="152"/>
      <c r="E13" s="152"/>
    </row>
    <row r="14" spans="1:7" s="20" customFormat="1" ht="26.25" thickBot="1" x14ac:dyDescent="0.3">
      <c r="A14" s="251" t="s">
        <v>164</v>
      </c>
      <c r="B14" s="252" t="s">
        <v>1606</v>
      </c>
      <c r="C14" s="252" t="s">
        <v>39</v>
      </c>
      <c r="D14" s="253" t="s">
        <v>169</v>
      </c>
      <c r="E14" s="254" t="s">
        <v>822</v>
      </c>
    </row>
    <row r="15" spans="1:7" ht="38.25" x14ac:dyDescent="0.25">
      <c r="A15" s="244" t="s">
        <v>2523</v>
      </c>
      <c r="B15" s="250" t="s">
        <v>2524</v>
      </c>
      <c r="C15" s="250" t="s">
        <v>2525</v>
      </c>
      <c r="D15" s="76">
        <v>1000000</v>
      </c>
      <c r="E15" s="191">
        <v>1000000</v>
      </c>
    </row>
    <row r="16" spans="1:7" ht="38.25" x14ac:dyDescent="0.25">
      <c r="A16" s="233" t="s">
        <v>2526</v>
      </c>
      <c r="B16" s="83" t="s">
        <v>2527</v>
      </c>
      <c r="C16" s="83" t="s">
        <v>2528</v>
      </c>
      <c r="D16" s="79">
        <v>480000</v>
      </c>
      <c r="E16" s="192">
        <v>480000</v>
      </c>
    </row>
    <row r="17" spans="1:5" ht="25.5" x14ac:dyDescent="0.25">
      <c r="A17" s="233" t="s">
        <v>2529</v>
      </c>
      <c r="B17" s="83" t="s">
        <v>52</v>
      </c>
      <c r="C17" s="83" t="s">
        <v>2530</v>
      </c>
      <c r="D17" s="79">
        <v>1000000</v>
      </c>
      <c r="E17" s="192">
        <v>1000000</v>
      </c>
    </row>
    <row r="18" spans="1:5" ht="25.5" x14ac:dyDescent="0.25">
      <c r="A18" s="233" t="s">
        <v>2531</v>
      </c>
      <c r="B18" s="83" t="s">
        <v>108</v>
      </c>
      <c r="C18" s="83" t="s">
        <v>2532</v>
      </c>
      <c r="D18" s="79">
        <v>100000</v>
      </c>
      <c r="E18" s="192">
        <v>100000</v>
      </c>
    </row>
    <row r="19" spans="1:5" ht="25.5" x14ac:dyDescent="0.25">
      <c r="A19" s="233" t="s">
        <v>2533</v>
      </c>
      <c r="B19" s="83" t="s">
        <v>101</v>
      </c>
      <c r="C19" s="83" t="s">
        <v>116</v>
      </c>
      <c r="D19" s="79">
        <v>100000</v>
      </c>
      <c r="E19" s="192">
        <v>100000</v>
      </c>
    </row>
    <row r="20" spans="1:5" ht="25.5" x14ac:dyDescent="0.25">
      <c r="A20" s="233" t="s">
        <v>2534</v>
      </c>
      <c r="B20" s="83" t="s">
        <v>115</v>
      </c>
      <c r="C20" s="83" t="s">
        <v>2535</v>
      </c>
      <c r="D20" s="79">
        <v>100000</v>
      </c>
      <c r="E20" s="192">
        <f>D20-19229</f>
        <v>80771</v>
      </c>
    </row>
    <row r="21" spans="1:5" ht="25.5" x14ac:dyDescent="0.25">
      <c r="A21" s="233" t="s">
        <v>2536</v>
      </c>
      <c r="B21" s="83" t="s">
        <v>2537</v>
      </c>
      <c r="C21" s="83" t="s">
        <v>677</v>
      </c>
      <c r="D21" s="79">
        <v>100000</v>
      </c>
      <c r="E21" s="192">
        <v>100000</v>
      </c>
    </row>
    <row r="22" spans="1:5" ht="25.5" x14ac:dyDescent="0.25">
      <c r="A22" s="233" t="s">
        <v>2538</v>
      </c>
      <c r="B22" s="83" t="s">
        <v>110</v>
      </c>
      <c r="C22" s="83" t="s">
        <v>2539</v>
      </c>
      <c r="D22" s="79">
        <v>92000</v>
      </c>
      <c r="E22" s="192">
        <v>92000</v>
      </c>
    </row>
    <row r="23" spans="1:5" ht="25.5" x14ac:dyDescent="0.25">
      <c r="A23" s="233" t="s">
        <v>2540</v>
      </c>
      <c r="B23" s="83" t="s">
        <v>129</v>
      </c>
      <c r="C23" s="83" t="s">
        <v>130</v>
      </c>
      <c r="D23" s="79">
        <v>90000</v>
      </c>
      <c r="E23" s="192">
        <v>90000</v>
      </c>
    </row>
    <row r="24" spans="1:5" ht="25.5" x14ac:dyDescent="0.25">
      <c r="A24" s="233" t="s">
        <v>2541</v>
      </c>
      <c r="B24" s="83" t="s">
        <v>208</v>
      </c>
      <c r="C24" s="83" t="s">
        <v>2542</v>
      </c>
      <c r="D24" s="79">
        <v>50000</v>
      </c>
      <c r="E24" s="192">
        <v>50000</v>
      </c>
    </row>
    <row r="25" spans="1:5" ht="25.5" x14ac:dyDescent="0.25">
      <c r="A25" s="233" t="s">
        <v>2543</v>
      </c>
      <c r="B25" s="83" t="s">
        <v>2544</v>
      </c>
      <c r="C25" s="83" t="s">
        <v>117</v>
      </c>
      <c r="D25" s="79">
        <v>35000</v>
      </c>
      <c r="E25" s="192">
        <v>35000</v>
      </c>
    </row>
    <row r="26" spans="1:5" ht="38.25" x14ac:dyDescent="0.25">
      <c r="A26" s="233" t="s">
        <v>2545</v>
      </c>
      <c r="B26" s="83" t="s">
        <v>111</v>
      </c>
      <c r="C26" s="83" t="s">
        <v>2546</v>
      </c>
      <c r="D26" s="79">
        <v>100000</v>
      </c>
      <c r="E26" s="192">
        <v>100000</v>
      </c>
    </row>
    <row r="27" spans="1:5" ht="25.5" x14ac:dyDescent="0.25">
      <c r="A27" s="233" t="s">
        <v>2547</v>
      </c>
      <c r="B27" s="83" t="s">
        <v>44</v>
      </c>
      <c r="C27" s="83" t="s">
        <v>118</v>
      </c>
      <c r="D27" s="79">
        <v>59000</v>
      </c>
      <c r="E27" s="192">
        <v>59000</v>
      </c>
    </row>
    <row r="28" spans="1:5" ht="25.5" x14ac:dyDescent="0.25">
      <c r="A28" s="233" t="s">
        <v>2548</v>
      </c>
      <c r="B28" s="83" t="s">
        <v>105</v>
      </c>
      <c r="C28" s="83" t="s">
        <v>106</v>
      </c>
      <c r="D28" s="79">
        <v>100000</v>
      </c>
      <c r="E28" s="192">
        <v>100000</v>
      </c>
    </row>
    <row r="29" spans="1:5" ht="25.5" x14ac:dyDescent="0.25">
      <c r="A29" s="233" t="s">
        <v>2549</v>
      </c>
      <c r="B29" s="83" t="s">
        <v>25</v>
      </c>
      <c r="C29" s="83" t="s">
        <v>2550</v>
      </c>
      <c r="D29" s="79">
        <v>100000</v>
      </c>
      <c r="E29" s="192">
        <v>100000</v>
      </c>
    </row>
    <row r="30" spans="1:5" ht="25.5" x14ac:dyDescent="0.25">
      <c r="A30" s="233" t="s">
        <v>2551</v>
      </c>
      <c r="B30" s="83" t="s">
        <v>113</v>
      </c>
      <c r="C30" s="83" t="s">
        <v>2552</v>
      </c>
      <c r="D30" s="79">
        <v>63000</v>
      </c>
      <c r="E30" s="192">
        <v>63000</v>
      </c>
    </row>
    <row r="31" spans="1:5" ht="25.5" x14ac:dyDescent="0.25">
      <c r="A31" s="233" t="s">
        <v>2553</v>
      </c>
      <c r="B31" s="83" t="s">
        <v>120</v>
      </c>
      <c r="C31" s="83" t="s">
        <v>209</v>
      </c>
      <c r="D31" s="79">
        <v>100000</v>
      </c>
      <c r="E31" s="192">
        <v>100000</v>
      </c>
    </row>
    <row r="32" spans="1:5" ht="38.25" x14ac:dyDescent="0.25">
      <c r="A32" s="233" t="s">
        <v>2554</v>
      </c>
      <c r="B32" s="83" t="s">
        <v>678</v>
      </c>
      <c r="C32" s="83" t="s">
        <v>2555</v>
      </c>
      <c r="D32" s="79">
        <v>95000</v>
      </c>
      <c r="E32" s="192">
        <v>95000</v>
      </c>
    </row>
    <row r="33" spans="1:5" ht="25.5" x14ac:dyDescent="0.25">
      <c r="A33" s="233" t="s">
        <v>2556</v>
      </c>
      <c r="B33" s="83" t="s">
        <v>112</v>
      </c>
      <c r="C33" s="83" t="s">
        <v>2557</v>
      </c>
      <c r="D33" s="79">
        <v>100000</v>
      </c>
      <c r="E33" s="192">
        <v>100000</v>
      </c>
    </row>
    <row r="34" spans="1:5" ht="38.25" x14ac:dyDescent="0.25">
      <c r="A34" s="233" t="s">
        <v>2558</v>
      </c>
      <c r="B34" s="83" t="s">
        <v>680</v>
      </c>
      <c r="C34" s="83" t="s">
        <v>2559</v>
      </c>
      <c r="D34" s="79">
        <v>58000</v>
      </c>
      <c r="E34" s="192">
        <v>58000</v>
      </c>
    </row>
    <row r="35" spans="1:5" ht="25.5" x14ac:dyDescent="0.25">
      <c r="A35" s="233" t="s">
        <v>2560</v>
      </c>
      <c r="B35" s="83" t="s">
        <v>207</v>
      </c>
      <c r="C35" s="83" t="s">
        <v>2561</v>
      </c>
      <c r="D35" s="79">
        <v>59000</v>
      </c>
      <c r="E35" s="192">
        <v>59000</v>
      </c>
    </row>
    <row r="36" spans="1:5" ht="38.25" x14ac:dyDescent="0.25">
      <c r="A36" s="233" t="s">
        <v>2562</v>
      </c>
      <c r="B36" s="83" t="s">
        <v>114</v>
      </c>
      <c r="C36" s="83" t="s">
        <v>2563</v>
      </c>
      <c r="D36" s="79">
        <v>100000</v>
      </c>
      <c r="E36" s="192">
        <v>100000</v>
      </c>
    </row>
    <row r="37" spans="1:5" ht="25.5" x14ac:dyDescent="0.25">
      <c r="A37" s="233" t="s">
        <v>2564</v>
      </c>
      <c r="B37" s="83" t="s">
        <v>121</v>
      </c>
      <c r="C37" s="83" t="s">
        <v>2565</v>
      </c>
      <c r="D37" s="79">
        <v>100000</v>
      </c>
      <c r="E37" s="192">
        <v>100000</v>
      </c>
    </row>
    <row r="38" spans="1:5" ht="25.5" x14ac:dyDescent="0.25">
      <c r="A38" s="233" t="s">
        <v>2566</v>
      </c>
      <c r="B38" s="83" t="s">
        <v>125</v>
      </c>
      <c r="C38" s="83" t="s">
        <v>126</v>
      </c>
      <c r="D38" s="79">
        <v>70000</v>
      </c>
      <c r="E38" s="192">
        <v>70000</v>
      </c>
    </row>
    <row r="39" spans="1:5" ht="25.5" x14ac:dyDescent="0.25">
      <c r="A39" s="233" t="s">
        <v>2567</v>
      </c>
      <c r="B39" s="83" t="s">
        <v>119</v>
      </c>
      <c r="C39" s="83" t="s">
        <v>2568</v>
      </c>
      <c r="D39" s="79">
        <v>100000</v>
      </c>
      <c r="E39" s="192">
        <v>100000</v>
      </c>
    </row>
    <row r="40" spans="1:5" ht="25.5" x14ac:dyDescent="0.25">
      <c r="A40" s="233" t="s">
        <v>2569</v>
      </c>
      <c r="B40" s="83" t="s">
        <v>679</v>
      </c>
      <c r="C40" s="83" t="s">
        <v>2570</v>
      </c>
      <c r="D40" s="79">
        <v>99000</v>
      </c>
      <c r="E40" s="192">
        <v>99000</v>
      </c>
    </row>
    <row r="41" spans="1:5" ht="38.25" x14ac:dyDescent="0.25">
      <c r="A41" s="233" t="s">
        <v>2571</v>
      </c>
      <c r="B41" s="83" t="s">
        <v>2572</v>
      </c>
      <c r="C41" s="83" t="s">
        <v>2573</v>
      </c>
      <c r="D41" s="79">
        <v>87000</v>
      </c>
      <c r="E41" s="192">
        <v>87000</v>
      </c>
    </row>
    <row r="42" spans="1:5" ht="25.5" x14ac:dyDescent="0.25">
      <c r="A42" s="233" t="s">
        <v>2574</v>
      </c>
      <c r="B42" s="83" t="s">
        <v>107</v>
      </c>
      <c r="C42" s="83" t="s">
        <v>2575</v>
      </c>
      <c r="D42" s="79">
        <v>82000</v>
      </c>
      <c r="E42" s="192">
        <v>82000</v>
      </c>
    </row>
    <row r="43" spans="1:5" ht="25.5" x14ac:dyDescent="0.25">
      <c r="A43" s="233" t="s">
        <v>2576</v>
      </c>
      <c r="B43" s="83" t="s">
        <v>127</v>
      </c>
      <c r="C43" s="83" t="s">
        <v>128</v>
      </c>
      <c r="D43" s="79">
        <v>94000</v>
      </c>
      <c r="E43" s="192">
        <v>94000</v>
      </c>
    </row>
    <row r="44" spans="1:5" ht="25.5" x14ac:dyDescent="0.25">
      <c r="A44" s="233" t="s">
        <v>2577</v>
      </c>
      <c r="B44" s="83" t="s">
        <v>123</v>
      </c>
      <c r="C44" s="83" t="s">
        <v>124</v>
      </c>
      <c r="D44" s="79">
        <v>84000</v>
      </c>
      <c r="E44" s="192">
        <v>84000</v>
      </c>
    </row>
    <row r="45" spans="1:5" ht="25.5" x14ac:dyDescent="0.25">
      <c r="A45" s="234" t="s">
        <v>2578</v>
      </c>
      <c r="B45" s="154" t="s">
        <v>2579</v>
      </c>
      <c r="C45" s="154" t="s">
        <v>122</v>
      </c>
      <c r="D45" s="155">
        <v>84000</v>
      </c>
      <c r="E45" s="235">
        <v>84000</v>
      </c>
    </row>
    <row r="46" spans="1:5" ht="25.5" x14ac:dyDescent="0.25">
      <c r="A46" s="234" t="s">
        <v>2580</v>
      </c>
      <c r="B46" s="154" t="s">
        <v>109</v>
      </c>
      <c r="C46" s="154" t="s">
        <v>2581</v>
      </c>
      <c r="D46" s="155">
        <v>100000</v>
      </c>
      <c r="E46" s="235">
        <v>100000</v>
      </c>
    </row>
    <row r="47" spans="1:5" ht="25.5" x14ac:dyDescent="0.25">
      <c r="A47" s="234" t="s">
        <v>2582</v>
      </c>
      <c r="B47" s="154" t="s">
        <v>26</v>
      </c>
      <c r="C47" s="154" t="s">
        <v>2583</v>
      </c>
      <c r="D47" s="155">
        <v>100000</v>
      </c>
      <c r="E47" s="235">
        <f>100000</f>
        <v>100000</v>
      </c>
    </row>
    <row r="48" spans="1:5" ht="38.25" x14ac:dyDescent="0.25">
      <c r="A48" s="234" t="s">
        <v>2584</v>
      </c>
      <c r="B48" s="154" t="s">
        <v>165</v>
      </c>
      <c r="C48" s="154" t="s">
        <v>2585</v>
      </c>
      <c r="D48" s="155">
        <v>100000</v>
      </c>
      <c r="E48" s="235">
        <f>100000-515</f>
        <v>99485</v>
      </c>
    </row>
    <row r="49" spans="1:5" ht="38.25" x14ac:dyDescent="0.25">
      <c r="A49" s="234" t="s">
        <v>2586</v>
      </c>
      <c r="B49" s="154" t="s">
        <v>681</v>
      </c>
      <c r="C49" s="154" t="s">
        <v>2587</v>
      </c>
      <c r="D49" s="155">
        <v>100000</v>
      </c>
      <c r="E49" s="235">
        <v>100000</v>
      </c>
    </row>
    <row r="50" spans="1:5" ht="25.5" x14ac:dyDescent="0.25">
      <c r="A50" s="234" t="s">
        <v>2588</v>
      </c>
      <c r="B50" s="154" t="s">
        <v>2589</v>
      </c>
      <c r="C50" s="154" t="s">
        <v>2590</v>
      </c>
      <c r="D50" s="155">
        <v>100000</v>
      </c>
      <c r="E50" s="235">
        <v>100000</v>
      </c>
    </row>
    <row r="51" spans="1:5" ht="25.5" x14ac:dyDescent="0.25">
      <c r="A51" s="234" t="s">
        <v>2591</v>
      </c>
      <c r="B51" s="154" t="s">
        <v>682</v>
      </c>
      <c r="C51" s="154" t="s">
        <v>2592</v>
      </c>
      <c r="D51" s="155">
        <v>99000</v>
      </c>
      <c r="E51" s="235">
        <v>99000</v>
      </c>
    </row>
    <row r="52" spans="1:5" ht="25.5" x14ac:dyDescent="0.25">
      <c r="A52" s="236" t="s">
        <v>2593</v>
      </c>
      <c r="B52" s="157" t="s">
        <v>2594</v>
      </c>
      <c r="C52" s="156" t="s">
        <v>2595</v>
      </c>
      <c r="D52" s="158">
        <v>71000</v>
      </c>
      <c r="E52" s="237">
        <v>71000</v>
      </c>
    </row>
    <row r="53" spans="1:5" ht="25.5" x14ac:dyDescent="0.25">
      <c r="A53" s="236" t="s">
        <v>2596</v>
      </c>
      <c r="B53" s="157" t="s">
        <v>689</v>
      </c>
      <c r="C53" s="156" t="s">
        <v>2597</v>
      </c>
      <c r="D53" s="158">
        <v>101000</v>
      </c>
      <c r="E53" s="237">
        <v>101000</v>
      </c>
    </row>
    <row r="54" spans="1:5" ht="25.5" x14ac:dyDescent="0.25">
      <c r="A54" s="236" t="s">
        <v>2598</v>
      </c>
      <c r="B54" s="157" t="s">
        <v>2599</v>
      </c>
      <c r="C54" s="156" t="s">
        <v>2600</v>
      </c>
      <c r="D54" s="158">
        <v>135000</v>
      </c>
      <c r="E54" s="237">
        <v>135000</v>
      </c>
    </row>
    <row r="55" spans="1:5" ht="25.5" x14ac:dyDescent="0.25">
      <c r="A55" s="236" t="s">
        <v>2601</v>
      </c>
      <c r="B55" s="157" t="s">
        <v>2602</v>
      </c>
      <c r="C55" s="156" t="s">
        <v>2603</v>
      </c>
      <c r="D55" s="158">
        <v>150000</v>
      </c>
      <c r="E55" s="237">
        <v>150000</v>
      </c>
    </row>
    <row r="56" spans="1:5" ht="25.5" x14ac:dyDescent="0.25">
      <c r="A56" s="236" t="s">
        <v>2604</v>
      </c>
      <c r="B56" s="157" t="s">
        <v>102</v>
      </c>
      <c r="C56" s="156" t="s">
        <v>2605</v>
      </c>
      <c r="D56" s="158">
        <v>200000</v>
      </c>
      <c r="E56" s="237">
        <v>200000</v>
      </c>
    </row>
    <row r="57" spans="1:5" ht="25.5" x14ac:dyDescent="0.25">
      <c r="A57" s="236" t="s">
        <v>2606</v>
      </c>
      <c r="B57" s="157" t="s">
        <v>2607</v>
      </c>
      <c r="C57" s="156" t="s">
        <v>2608</v>
      </c>
      <c r="D57" s="158">
        <v>150000</v>
      </c>
      <c r="E57" s="237">
        <v>150000</v>
      </c>
    </row>
    <row r="58" spans="1:5" ht="25.5" x14ac:dyDescent="0.25">
      <c r="A58" s="236" t="s">
        <v>2609</v>
      </c>
      <c r="B58" s="157" t="s">
        <v>2610</v>
      </c>
      <c r="C58" s="156" t="s">
        <v>2611</v>
      </c>
      <c r="D58" s="158">
        <v>64000</v>
      </c>
      <c r="E58" s="237">
        <v>64000</v>
      </c>
    </row>
    <row r="59" spans="1:5" ht="25.5" x14ac:dyDescent="0.25">
      <c r="A59" s="236" t="s">
        <v>2612</v>
      </c>
      <c r="B59" s="157" t="s">
        <v>2613</v>
      </c>
      <c r="C59" s="156" t="s">
        <v>2614</v>
      </c>
      <c r="D59" s="158">
        <v>68000</v>
      </c>
      <c r="E59" s="237">
        <v>68000</v>
      </c>
    </row>
    <row r="60" spans="1:5" ht="25.5" x14ac:dyDescent="0.25">
      <c r="A60" s="236" t="s">
        <v>2615</v>
      </c>
      <c r="B60" s="157" t="s">
        <v>166</v>
      </c>
      <c r="C60" s="156" t="s">
        <v>2616</v>
      </c>
      <c r="D60" s="158">
        <v>140000</v>
      </c>
      <c r="E60" s="237">
        <v>140000</v>
      </c>
    </row>
    <row r="61" spans="1:5" ht="25.5" x14ac:dyDescent="0.25">
      <c r="A61" s="236" t="s">
        <v>2617</v>
      </c>
      <c r="B61" s="157" t="s">
        <v>2618</v>
      </c>
      <c r="C61" s="156" t="s">
        <v>2619</v>
      </c>
      <c r="D61" s="158">
        <v>101000</v>
      </c>
      <c r="E61" s="237">
        <v>101000</v>
      </c>
    </row>
    <row r="62" spans="1:5" s="43" customFormat="1" ht="25.5" x14ac:dyDescent="0.25">
      <c r="A62" s="233" t="s">
        <v>2620</v>
      </c>
      <c r="B62" s="78" t="s">
        <v>2621</v>
      </c>
      <c r="C62" s="78" t="s">
        <v>2622</v>
      </c>
      <c r="D62" s="79">
        <v>33000</v>
      </c>
      <c r="E62" s="192">
        <v>33000</v>
      </c>
    </row>
    <row r="63" spans="1:5" ht="38.25" x14ac:dyDescent="0.25">
      <c r="A63" s="233" t="s">
        <v>2623</v>
      </c>
      <c r="B63" s="78" t="s">
        <v>2624</v>
      </c>
      <c r="C63" s="78" t="s">
        <v>220</v>
      </c>
      <c r="D63" s="79">
        <v>25000</v>
      </c>
      <c r="E63" s="192">
        <v>25000</v>
      </c>
    </row>
    <row r="64" spans="1:5" ht="25.5" x14ac:dyDescent="0.25">
      <c r="A64" s="233" t="s">
        <v>2625</v>
      </c>
      <c r="B64" s="78" t="s">
        <v>2626</v>
      </c>
      <c r="C64" s="78" t="s">
        <v>213</v>
      </c>
      <c r="D64" s="79">
        <v>20000</v>
      </c>
      <c r="E64" s="192">
        <v>20000</v>
      </c>
    </row>
    <row r="65" spans="1:5" ht="25.5" x14ac:dyDescent="0.25">
      <c r="A65" s="233" t="s">
        <v>2627</v>
      </c>
      <c r="B65" s="78" t="s">
        <v>2628</v>
      </c>
      <c r="C65" s="78" t="s">
        <v>2629</v>
      </c>
      <c r="D65" s="79">
        <v>50000</v>
      </c>
      <c r="E65" s="192">
        <v>50000</v>
      </c>
    </row>
    <row r="66" spans="1:5" ht="25.5" x14ac:dyDescent="0.25">
      <c r="A66" s="233" t="s">
        <v>2630</v>
      </c>
      <c r="B66" s="78" t="s">
        <v>2631</v>
      </c>
      <c r="C66" s="78" t="s">
        <v>2632</v>
      </c>
      <c r="D66" s="79">
        <v>50000</v>
      </c>
      <c r="E66" s="192">
        <v>50000</v>
      </c>
    </row>
    <row r="67" spans="1:5" ht="25.5" x14ac:dyDescent="0.25">
      <c r="A67" s="233" t="s">
        <v>2633</v>
      </c>
      <c r="B67" s="78" t="s">
        <v>2634</v>
      </c>
      <c r="C67" s="78" t="s">
        <v>684</v>
      </c>
      <c r="D67" s="79">
        <v>50000</v>
      </c>
      <c r="E67" s="192">
        <v>50000</v>
      </c>
    </row>
    <row r="68" spans="1:5" ht="25.5" x14ac:dyDescent="0.25">
      <c r="A68" s="233" t="s">
        <v>2635</v>
      </c>
      <c r="B68" s="78" t="s">
        <v>2636</v>
      </c>
      <c r="C68" s="78" t="s">
        <v>211</v>
      </c>
      <c r="D68" s="79">
        <v>50000</v>
      </c>
      <c r="E68" s="192">
        <v>50000</v>
      </c>
    </row>
    <row r="69" spans="1:5" ht="38.25" x14ac:dyDescent="0.25">
      <c r="A69" s="233" t="s">
        <v>2637</v>
      </c>
      <c r="B69" s="78" t="s">
        <v>2638</v>
      </c>
      <c r="C69" s="78" t="s">
        <v>2639</v>
      </c>
      <c r="D69" s="79">
        <v>40000</v>
      </c>
      <c r="E69" s="192">
        <v>40000</v>
      </c>
    </row>
    <row r="70" spans="1:5" ht="38.25" x14ac:dyDescent="0.25">
      <c r="A70" s="233" t="s">
        <v>2640</v>
      </c>
      <c r="B70" s="78" t="s">
        <v>2641</v>
      </c>
      <c r="C70" s="78" t="s">
        <v>2642</v>
      </c>
      <c r="D70" s="79">
        <v>30000</v>
      </c>
      <c r="E70" s="192">
        <v>30000</v>
      </c>
    </row>
    <row r="71" spans="1:5" ht="38.25" x14ac:dyDescent="0.25">
      <c r="A71" s="233" t="s">
        <v>2643</v>
      </c>
      <c r="B71" s="78" t="s">
        <v>20</v>
      </c>
      <c r="C71" s="78" t="s">
        <v>2644</v>
      </c>
      <c r="D71" s="79">
        <v>20000</v>
      </c>
      <c r="E71" s="192">
        <v>20000</v>
      </c>
    </row>
    <row r="72" spans="1:5" ht="25.5" x14ac:dyDescent="0.25">
      <c r="A72" s="233" t="s">
        <v>2645</v>
      </c>
      <c r="B72" s="78" t="s">
        <v>166</v>
      </c>
      <c r="C72" s="78" t="s">
        <v>2646</v>
      </c>
      <c r="D72" s="79">
        <v>25000</v>
      </c>
      <c r="E72" s="192">
        <v>25000</v>
      </c>
    </row>
    <row r="73" spans="1:5" ht="25.5" x14ac:dyDescent="0.25">
      <c r="A73" s="233" t="s">
        <v>2647</v>
      </c>
      <c r="B73" s="78" t="s">
        <v>2648</v>
      </c>
      <c r="C73" s="78" t="s">
        <v>197</v>
      </c>
      <c r="D73" s="79">
        <v>45000</v>
      </c>
      <c r="E73" s="192">
        <v>45000</v>
      </c>
    </row>
    <row r="74" spans="1:5" ht="38.25" x14ac:dyDescent="0.25">
      <c r="A74" s="233" t="s">
        <v>2649</v>
      </c>
      <c r="B74" s="78" t="s">
        <v>844</v>
      </c>
      <c r="C74" s="78" t="s">
        <v>2650</v>
      </c>
      <c r="D74" s="79">
        <v>50000</v>
      </c>
      <c r="E74" s="192">
        <v>50000</v>
      </c>
    </row>
    <row r="75" spans="1:5" ht="51" x14ac:dyDescent="0.25">
      <c r="A75" s="233" t="s">
        <v>2651</v>
      </c>
      <c r="B75" s="78" t="s">
        <v>2652</v>
      </c>
      <c r="C75" s="78" t="s">
        <v>2653</v>
      </c>
      <c r="D75" s="79">
        <v>50000</v>
      </c>
      <c r="E75" s="192">
        <v>50000</v>
      </c>
    </row>
    <row r="76" spans="1:5" ht="25.5" x14ac:dyDescent="0.25">
      <c r="A76" s="233" t="s">
        <v>2654</v>
      </c>
      <c r="B76" s="78" t="s">
        <v>221</v>
      </c>
      <c r="C76" s="78" t="s">
        <v>222</v>
      </c>
      <c r="D76" s="79">
        <v>25000</v>
      </c>
      <c r="E76" s="192">
        <v>25000</v>
      </c>
    </row>
    <row r="77" spans="1:5" ht="25.5" x14ac:dyDescent="0.25">
      <c r="A77" s="233" t="s">
        <v>2655</v>
      </c>
      <c r="B77" s="78" t="s">
        <v>830</v>
      </c>
      <c r="C77" s="78" t="s">
        <v>2656</v>
      </c>
      <c r="D77" s="79">
        <v>47000</v>
      </c>
      <c r="E77" s="192">
        <v>47000</v>
      </c>
    </row>
    <row r="78" spans="1:5" ht="25.5" x14ac:dyDescent="0.25">
      <c r="A78" s="233" t="s">
        <v>2657</v>
      </c>
      <c r="B78" s="78" t="s">
        <v>2658</v>
      </c>
      <c r="C78" s="78" t="s">
        <v>197</v>
      </c>
      <c r="D78" s="79">
        <v>50000</v>
      </c>
      <c r="E78" s="192">
        <v>50000</v>
      </c>
    </row>
    <row r="79" spans="1:5" ht="25.5" x14ac:dyDescent="0.25">
      <c r="A79" s="233" t="s">
        <v>2659</v>
      </c>
      <c r="B79" s="78" t="s">
        <v>2660</v>
      </c>
      <c r="C79" s="78" t="s">
        <v>687</v>
      </c>
      <c r="D79" s="79">
        <v>50000</v>
      </c>
      <c r="E79" s="192">
        <v>50000</v>
      </c>
    </row>
    <row r="80" spans="1:5" ht="25.5" x14ac:dyDescent="0.25">
      <c r="A80" s="233" t="s">
        <v>2661</v>
      </c>
      <c r="B80" s="78" t="s">
        <v>199</v>
      </c>
      <c r="C80" s="78" t="s">
        <v>686</v>
      </c>
      <c r="D80" s="79">
        <v>50000</v>
      </c>
      <c r="E80" s="192">
        <v>50000</v>
      </c>
    </row>
    <row r="81" spans="1:5" ht="25.5" x14ac:dyDescent="0.25">
      <c r="A81" s="233" t="s">
        <v>2662</v>
      </c>
      <c r="B81" s="78" t="s">
        <v>2594</v>
      </c>
      <c r="C81" s="78" t="s">
        <v>200</v>
      </c>
      <c r="D81" s="79">
        <v>50000</v>
      </c>
      <c r="E81" s="192">
        <v>50000</v>
      </c>
    </row>
    <row r="82" spans="1:5" ht="25.5" x14ac:dyDescent="0.25">
      <c r="A82" s="233" t="s">
        <v>2663</v>
      </c>
      <c r="B82" s="78" t="s">
        <v>2664</v>
      </c>
      <c r="C82" s="78" t="s">
        <v>2665</v>
      </c>
      <c r="D82" s="79">
        <v>50000</v>
      </c>
      <c r="E82" s="192">
        <v>50000</v>
      </c>
    </row>
    <row r="83" spans="1:5" ht="25.5" x14ac:dyDescent="0.25">
      <c r="A83" s="233" t="s">
        <v>2666</v>
      </c>
      <c r="B83" s="78" t="s">
        <v>198</v>
      </c>
      <c r="C83" s="78" t="s">
        <v>2667</v>
      </c>
      <c r="D83" s="79">
        <v>50000</v>
      </c>
      <c r="E83" s="192">
        <v>50000</v>
      </c>
    </row>
    <row r="84" spans="1:5" ht="25.5" x14ac:dyDescent="0.25">
      <c r="A84" s="233" t="s">
        <v>2668</v>
      </c>
      <c r="B84" s="78" t="s">
        <v>219</v>
      </c>
      <c r="C84" s="78" t="s">
        <v>197</v>
      </c>
      <c r="D84" s="79">
        <v>50000</v>
      </c>
      <c r="E84" s="192">
        <v>50000</v>
      </c>
    </row>
    <row r="85" spans="1:5" ht="38.25" x14ac:dyDescent="0.25">
      <c r="A85" s="233" t="s">
        <v>2669</v>
      </c>
      <c r="B85" s="78" t="s">
        <v>30</v>
      </c>
      <c r="C85" s="78" t="s">
        <v>223</v>
      </c>
      <c r="D85" s="79">
        <v>30000</v>
      </c>
      <c r="E85" s="192">
        <v>30000</v>
      </c>
    </row>
    <row r="86" spans="1:5" ht="25.5" x14ac:dyDescent="0.25">
      <c r="A86" s="233" t="s">
        <v>2670</v>
      </c>
      <c r="B86" s="78" t="s">
        <v>28</v>
      </c>
      <c r="C86" s="78" t="s">
        <v>2671</v>
      </c>
      <c r="D86" s="79">
        <v>30000</v>
      </c>
      <c r="E86" s="192">
        <v>30000</v>
      </c>
    </row>
    <row r="87" spans="1:5" ht="25.5" x14ac:dyDescent="0.25">
      <c r="A87" s="233" t="s">
        <v>2672</v>
      </c>
      <c r="B87" s="78" t="s">
        <v>49</v>
      </c>
      <c r="C87" s="78" t="s">
        <v>2673</v>
      </c>
      <c r="D87" s="79">
        <v>50000</v>
      </c>
      <c r="E87" s="192">
        <v>50000</v>
      </c>
    </row>
    <row r="88" spans="1:5" ht="25.5" x14ac:dyDescent="0.25">
      <c r="A88" s="233" t="s">
        <v>2674</v>
      </c>
      <c r="B88" s="78" t="s">
        <v>2675</v>
      </c>
      <c r="C88" s="78" t="s">
        <v>197</v>
      </c>
      <c r="D88" s="79">
        <v>25000</v>
      </c>
      <c r="E88" s="192">
        <v>25000</v>
      </c>
    </row>
    <row r="89" spans="1:5" ht="25.5" x14ac:dyDescent="0.25">
      <c r="A89" s="233" t="s">
        <v>2676</v>
      </c>
      <c r="B89" s="78" t="s">
        <v>2677</v>
      </c>
      <c r="C89" s="78" t="s">
        <v>2678</v>
      </c>
      <c r="D89" s="79">
        <v>20000</v>
      </c>
      <c r="E89" s="192">
        <v>20000</v>
      </c>
    </row>
    <row r="90" spans="1:5" ht="25.5" x14ac:dyDescent="0.25">
      <c r="A90" s="233" t="s">
        <v>2679</v>
      </c>
      <c r="B90" s="78" t="s">
        <v>2680</v>
      </c>
      <c r="C90" s="78" t="s">
        <v>197</v>
      </c>
      <c r="D90" s="79">
        <v>50000</v>
      </c>
      <c r="E90" s="192">
        <v>50000</v>
      </c>
    </row>
    <row r="91" spans="1:5" ht="25.5" x14ac:dyDescent="0.25">
      <c r="A91" s="233" t="s">
        <v>2681</v>
      </c>
      <c r="B91" s="78" t="s">
        <v>2524</v>
      </c>
      <c r="C91" s="78" t="s">
        <v>210</v>
      </c>
      <c r="D91" s="79">
        <v>25000</v>
      </c>
      <c r="E91" s="192">
        <v>25000</v>
      </c>
    </row>
    <row r="92" spans="1:5" ht="25.5" x14ac:dyDescent="0.25">
      <c r="A92" s="233" t="s">
        <v>2682</v>
      </c>
      <c r="B92" s="78" t="s">
        <v>2683</v>
      </c>
      <c r="C92" s="78" t="s">
        <v>2684</v>
      </c>
      <c r="D92" s="79">
        <v>50000</v>
      </c>
      <c r="E92" s="192">
        <v>50000</v>
      </c>
    </row>
    <row r="93" spans="1:5" ht="25.5" x14ac:dyDescent="0.25">
      <c r="A93" s="233" t="s">
        <v>2685</v>
      </c>
      <c r="B93" s="78" t="s">
        <v>2602</v>
      </c>
      <c r="C93" s="78" t="s">
        <v>2686</v>
      </c>
      <c r="D93" s="79">
        <v>20000</v>
      </c>
      <c r="E93" s="192">
        <v>20000</v>
      </c>
    </row>
    <row r="94" spans="1:5" ht="25.5" x14ac:dyDescent="0.25">
      <c r="A94" s="233" t="s">
        <v>2687</v>
      </c>
      <c r="B94" s="78" t="s">
        <v>2602</v>
      </c>
      <c r="C94" s="78" t="s">
        <v>2686</v>
      </c>
      <c r="D94" s="79">
        <v>20000</v>
      </c>
      <c r="E94" s="192">
        <v>20000</v>
      </c>
    </row>
    <row r="95" spans="1:5" ht="25.5" x14ac:dyDescent="0.25">
      <c r="A95" s="233" t="s">
        <v>2688</v>
      </c>
      <c r="B95" s="78" t="s">
        <v>2689</v>
      </c>
      <c r="C95" s="78" t="s">
        <v>201</v>
      </c>
      <c r="D95" s="79">
        <v>50000</v>
      </c>
      <c r="E95" s="192">
        <v>50000</v>
      </c>
    </row>
    <row r="96" spans="1:5" ht="38.25" x14ac:dyDescent="0.25">
      <c r="A96" s="233" t="s">
        <v>2690</v>
      </c>
      <c r="B96" s="78" t="s">
        <v>2689</v>
      </c>
      <c r="C96" s="78" t="s">
        <v>2691</v>
      </c>
      <c r="D96" s="79">
        <v>50000</v>
      </c>
      <c r="E96" s="192">
        <f>50000-5000</f>
        <v>45000</v>
      </c>
    </row>
    <row r="97" spans="1:5" ht="25.5" x14ac:dyDescent="0.25">
      <c r="A97" s="233" t="s">
        <v>2692</v>
      </c>
      <c r="B97" s="78" t="s">
        <v>2693</v>
      </c>
      <c r="C97" s="78" t="s">
        <v>691</v>
      </c>
      <c r="D97" s="79">
        <v>50000</v>
      </c>
      <c r="E97" s="192">
        <v>50000</v>
      </c>
    </row>
    <row r="98" spans="1:5" ht="25.5" x14ac:dyDescent="0.25">
      <c r="A98" s="233" t="s">
        <v>2694</v>
      </c>
      <c r="B98" s="78" t="s">
        <v>2695</v>
      </c>
      <c r="C98" s="78" t="s">
        <v>2696</v>
      </c>
      <c r="D98" s="79">
        <v>50000</v>
      </c>
      <c r="E98" s="192">
        <v>50000</v>
      </c>
    </row>
    <row r="99" spans="1:5" ht="25.5" x14ac:dyDescent="0.25">
      <c r="A99" s="233" t="s">
        <v>2697</v>
      </c>
      <c r="B99" s="78" t="s">
        <v>2698</v>
      </c>
      <c r="C99" s="78" t="s">
        <v>2699</v>
      </c>
      <c r="D99" s="79">
        <v>50000</v>
      </c>
      <c r="E99" s="192">
        <v>50000</v>
      </c>
    </row>
    <row r="100" spans="1:5" ht="25.5" x14ac:dyDescent="0.25">
      <c r="A100" s="233" t="s">
        <v>2700</v>
      </c>
      <c r="B100" s="78" t="s">
        <v>689</v>
      </c>
      <c r="C100" s="78" t="s">
        <v>197</v>
      </c>
      <c r="D100" s="79">
        <v>50000</v>
      </c>
      <c r="E100" s="192">
        <v>50000</v>
      </c>
    </row>
    <row r="101" spans="1:5" ht="25.5" x14ac:dyDescent="0.25">
      <c r="A101" s="233" t="s">
        <v>2701</v>
      </c>
      <c r="B101" s="78" t="s">
        <v>2702</v>
      </c>
      <c r="C101" s="78" t="s">
        <v>214</v>
      </c>
      <c r="D101" s="79">
        <v>50000</v>
      </c>
      <c r="E101" s="192">
        <v>50000</v>
      </c>
    </row>
    <row r="102" spans="1:5" ht="25.5" x14ac:dyDescent="0.25">
      <c r="A102" s="233" t="s">
        <v>2703</v>
      </c>
      <c r="B102" s="78" t="s">
        <v>2704</v>
      </c>
      <c r="C102" s="78" t="s">
        <v>216</v>
      </c>
      <c r="D102" s="79">
        <v>50000</v>
      </c>
      <c r="E102" s="192">
        <v>50000</v>
      </c>
    </row>
    <row r="103" spans="1:5" ht="25.5" x14ac:dyDescent="0.25">
      <c r="A103" s="233" t="s">
        <v>2705</v>
      </c>
      <c r="B103" s="78" t="s">
        <v>2607</v>
      </c>
      <c r="C103" s="78" t="s">
        <v>688</v>
      </c>
      <c r="D103" s="79">
        <v>35000</v>
      </c>
      <c r="E103" s="192">
        <v>35000</v>
      </c>
    </row>
    <row r="104" spans="1:5" ht="25.5" x14ac:dyDescent="0.25">
      <c r="A104" s="233" t="s">
        <v>2706</v>
      </c>
      <c r="B104" s="78" t="s">
        <v>202</v>
      </c>
      <c r="C104" s="78" t="s">
        <v>2707</v>
      </c>
      <c r="D104" s="79">
        <v>50000</v>
      </c>
      <c r="E104" s="192">
        <v>50000</v>
      </c>
    </row>
    <row r="105" spans="1:5" ht="38.25" x14ac:dyDescent="0.25">
      <c r="A105" s="233" t="s">
        <v>2708</v>
      </c>
      <c r="B105" s="78" t="s">
        <v>2709</v>
      </c>
      <c r="C105" s="78" t="s">
        <v>2710</v>
      </c>
      <c r="D105" s="79">
        <v>50000</v>
      </c>
      <c r="E105" s="192">
        <v>50000</v>
      </c>
    </row>
    <row r="106" spans="1:5" ht="25.5" x14ac:dyDescent="0.25">
      <c r="A106" s="233" t="s">
        <v>2711</v>
      </c>
      <c r="B106" s="78" t="s">
        <v>2712</v>
      </c>
      <c r="C106" s="78" t="s">
        <v>2713</v>
      </c>
      <c r="D106" s="79">
        <v>50000</v>
      </c>
      <c r="E106" s="192">
        <v>50000</v>
      </c>
    </row>
    <row r="107" spans="1:5" ht="25.5" x14ac:dyDescent="0.25">
      <c r="A107" s="233" t="s">
        <v>2714</v>
      </c>
      <c r="B107" s="78" t="s">
        <v>196</v>
      </c>
      <c r="C107" s="78" t="s">
        <v>197</v>
      </c>
      <c r="D107" s="79">
        <v>50000</v>
      </c>
      <c r="E107" s="192">
        <v>50000</v>
      </c>
    </row>
    <row r="108" spans="1:5" ht="25.5" x14ac:dyDescent="0.25">
      <c r="A108" s="233" t="s">
        <v>2715</v>
      </c>
      <c r="B108" s="78" t="s">
        <v>2716</v>
      </c>
      <c r="C108" s="78" t="s">
        <v>2717</v>
      </c>
      <c r="D108" s="79">
        <v>45000</v>
      </c>
      <c r="E108" s="192">
        <v>45000</v>
      </c>
    </row>
    <row r="109" spans="1:5" ht="25.5" x14ac:dyDescent="0.25">
      <c r="A109" s="233" t="s">
        <v>2718</v>
      </c>
      <c r="B109" s="78" t="s">
        <v>2719</v>
      </c>
      <c r="C109" s="78" t="s">
        <v>2720</v>
      </c>
      <c r="D109" s="79">
        <v>25000</v>
      </c>
      <c r="E109" s="192">
        <v>25000</v>
      </c>
    </row>
    <row r="110" spans="1:5" ht="25.5" x14ac:dyDescent="0.25">
      <c r="A110" s="233" t="s">
        <v>2721</v>
      </c>
      <c r="B110" s="78" t="s">
        <v>2722</v>
      </c>
      <c r="C110" s="78" t="s">
        <v>2723</v>
      </c>
      <c r="D110" s="79">
        <v>50000</v>
      </c>
      <c r="E110" s="192">
        <v>50000</v>
      </c>
    </row>
    <row r="111" spans="1:5" ht="25.5" x14ac:dyDescent="0.25">
      <c r="A111" s="233" t="s">
        <v>2724</v>
      </c>
      <c r="B111" s="78" t="s">
        <v>2725</v>
      </c>
      <c r="C111" s="78" t="s">
        <v>2726</v>
      </c>
      <c r="D111" s="79">
        <v>20000</v>
      </c>
      <c r="E111" s="192">
        <v>20000</v>
      </c>
    </row>
    <row r="112" spans="1:5" ht="38.25" x14ac:dyDescent="0.25">
      <c r="A112" s="233" t="s">
        <v>2727</v>
      </c>
      <c r="B112" s="78" t="s">
        <v>2725</v>
      </c>
      <c r="C112" s="78" t="s">
        <v>217</v>
      </c>
      <c r="D112" s="79">
        <v>20000</v>
      </c>
      <c r="E112" s="192">
        <v>20000</v>
      </c>
    </row>
    <row r="113" spans="1:5" ht="25.5" x14ac:dyDescent="0.25">
      <c r="A113" s="233" t="s">
        <v>2728</v>
      </c>
      <c r="B113" s="78" t="s">
        <v>2729</v>
      </c>
      <c r="C113" s="78" t="s">
        <v>2730</v>
      </c>
      <c r="D113" s="79">
        <v>50000</v>
      </c>
      <c r="E113" s="192">
        <v>50000</v>
      </c>
    </row>
    <row r="114" spans="1:5" ht="25.5" x14ac:dyDescent="0.25">
      <c r="A114" s="233" t="s">
        <v>2731</v>
      </c>
      <c r="B114" s="78" t="s">
        <v>2732</v>
      </c>
      <c r="C114" s="78" t="s">
        <v>195</v>
      </c>
      <c r="D114" s="79">
        <v>50000</v>
      </c>
      <c r="E114" s="192">
        <v>50000</v>
      </c>
    </row>
    <row r="115" spans="1:5" ht="25.5" x14ac:dyDescent="0.25">
      <c r="A115" s="233" t="s">
        <v>2733</v>
      </c>
      <c r="B115" s="78" t="s">
        <v>2734</v>
      </c>
      <c r="C115" s="78" t="s">
        <v>212</v>
      </c>
      <c r="D115" s="79">
        <v>38000</v>
      </c>
      <c r="E115" s="192">
        <v>38000</v>
      </c>
    </row>
    <row r="116" spans="1:5" ht="25.5" x14ac:dyDescent="0.25">
      <c r="A116" s="233" t="s">
        <v>2735</v>
      </c>
      <c r="B116" s="78" t="s">
        <v>224</v>
      </c>
      <c r="C116" s="78" t="s">
        <v>225</v>
      </c>
      <c r="D116" s="79">
        <v>50000</v>
      </c>
      <c r="E116" s="192">
        <v>50000</v>
      </c>
    </row>
    <row r="117" spans="1:5" ht="25.5" x14ac:dyDescent="0.25">
      <c r="A117" s="233" t="s">
        <v>2736</v>
      </c>
      <c r="B117" s="78" t="s">
        <v>2737</v>
      </c>
      <c r="C117" s="78" t="s">
        <v>2738</v>
      </c>
      <c r="D117" s="79">
        <v>50000</v>
      </c>
      <c r="E117" s="192">
        <v>50000</v>
      </c>
    </row>
    <row r="118" spans="1:5" ht="38.25" x14ac:dyDescent="0.25">
      <c r="A118" s="233" t="s">
        <v>2739</v>
      </c>
      <c r="B118" s="78" t="s">
        <v>2740</v>
      </c>
      <c r="C118" s="78" t="s">
        <v>690</v>
      </c>
      <c r="D118" s="79">
        <v>21000</v>
      </c>
      <c r="E118" s="192">
        <v>21000</v>
      </c>
    </row>
    <row r="119" spans="1:5" ht="25.5" x14ac:dyDescent="0.25">
      <c r="A119" s="233" t="s">
        <v>2741</v>
      </c>
      <c r="B119" s="78" t="s">
        <v>2742</v>
      </c>
      <c r="C119" s="78" t="s">
        <v>2743</v>
      </c>
      <c r="D119" s="79">
        <v>50000</v>
      </c>
      <c r="E119" s="192">
        <v>50000</v>
      </c>
    </row>
    <row r="120" spans="1:5" ht="25.5" x14ac:dyDescent="0.25">
      <c r="A120" s="233" t="s">
        <v>2744</v>
      </c>
      <c r="B120" s="78" t="s">
        <v>2745</v>
      </c>
      <c r="C120" s="78" t="s">
        <v>2746</v>
      </c>
      <c r="D120" s="79">
        <v>50000</v>
      </c>
      <c r="E120" s="192">
        <v>50000</v>
      </c>
    </row>
    <row r="121" spans="1:5" ht="25.5" x14ac:dyDescent="0.25">
      <c r="A121" s="233" t="s">
        <v>2747</v>
      </c>
      <c r="B121" s="78" t="s">
        <v>168</v>
      </c>
      <c r="C121" s="78" t="s">
        <v>2748</v>
      </c>
      <c r="D121" s="79">
        <v>30000</v>
      </c>
      <c r="E121" s="192">
        <v>30000</v>
      </c>
    </row>
    <row r="122" spans="1:5" ht="25.5" x14ac:dyDescent="0.25">
      <c r="A122" s="233" t="s">
        <v>2749</v>
      </c>
      <c r="B122" s="78" t="s">
        <v>2750</v>
      </c>
      <c r="C122" s="78" t="s">
        <v>2751</v>
      </c>
      <c r="D122" s="79">
        <v>50000</v>
      </c>
      <c r="E122" s="192">
        <v>50000</v>
      </c>
    </row>
    <row r="123" spans="1:5" ht="25.5" x14ac:dyDescent="0.25">
      <c r="A123" s="233" t="s">
        <v>2752</v>
      </c>
      <c r="B123" s="78" t="s">
        <v>168</v>
      </c>
      <c r="C123" s="78" t="s">
        <v>2753</v>
      </c>
      <c r="D123" s="79">
        <v>30000</v>
      </c>
      <c r="E123" s="192">
        <v>30000</v>
      </c>
    </row>
    <row r="124" spans="1:5" ht="25.5" x14ac:dyDescent="0.25">
      <c r="A124" s="233" t="s">
        <v>2754</v>
      </c>
      <c r="B124" s="78" t="s">
        <v>2755</v>
      </c>
      <c r="C124" s="78" t="s">
        <v>2756</v>
      </c>
      <c r="D124" s="79">
        <v>50000</v>
      </c>
      <c r="E124" s="192">
        <v>50000</v>
      </c>
    </row>
    <row r="125" spans="1:5" ht="25.5" x14ac:dyDescent="0.25">
      <c r="A125" s="233" t="s">
        <v>2757</v>
      </c>
      <c r="B125" s="78" t="s">
        <v>2758</v>
      </c>
      <c r="C125" s="78" t="s">
        <v>2759</v>
      </c>
      <c r="D125" s="79">
        <v>50000</v>
      </c>
      <c r="E125" s="192">
        <v>50000</v>
      </c>
    </row>
    <row r="126" spans="1:5" ht="25.5" x14ac:dyDescent="0.25">
      <c r="A126" s="233" t="s">
        <v>2760</v>
      </c>
      <c r="B126" s="78" t="s">
        <v>2761</v>
      </c>
      <c r="C126" s="78" t="s">
        <v>197</v>
      </c>
      <c r="D126" s="79">
        <v>50000</v>
      </c>
      <c r="E126" s="192">
        <v>50000</v>
      </c>
    </row>
    <row r="127" spans="1:5" ht="25.5" x14ac:dyDescent="0.25">
      <c r="A127" s="233" t="s">
        <v>2762</v>
      </c>
      <c r="B127" s="78" t="s">
        <v>692</v>
      </c>
      <c r="C127" s="78" t="s">
        <v>693</v>
      </c>
      <c r="D127" s="79">
        <v>29000</v>
      </c>
      <c r="E127" s="192">
        <v>29000</v>
      </c>
    </row>
    <row r="128" spans="1:5" ht="25.5" x14ac:dyDescent="0.25">
      <c r="A128" s="233" t="s">
        <v>2763</v>
      </c>
      <c r="B128" s="78" t="s">
        <v>2764</v>
      </c>
      <c r="C128" s="78" t="s">
        <v>2765</v>
      </c>
      <c r="D128" s="79">
        <v>20000</v>
      </c>
      <c r="E128" s="192">
        <v>20000</v>
      </c>
    </row>
    <row r="129" spans="1:5" ht="25.5" x14ac:dyDescent="0.25">
      <c r="A129" s="233" t="s">
        <v>2766</v>
      </c>
      <c r="B129" s="78" t="s">
        <v>215</v>
      </c>
      <c r="C129" s="78" t="s">
        <v>2767</v>
      </c>
      <c r="D129" s="79">
        <v>50000</v>
      </c>
      <c r="E129" s="192">
        <v>50000</v>
      </c>
    </row>
    <row r="130" spans="1:5" ht="25.5" x14ac:dyDescent="0.25">
      <c r="A130" s="233" t="s">
        <v>2768</v>
      </c>
      <c r="B130" s="78" t="s">
        <v>2769</v>
      </c>
      <c r="C130" s="78" t="s">
        <v>694</v>
      </c>
      <c r="D130" s="79">
        <v>30000</v>
      </c>
      <c r="E130" s="192">
        <v>30000</v>
      </c>
    </row>
    <row r="131" spans="1:5" ht="25.5" x14ac:dyDescent="0.25">
      <c r="A131" s="233" t="s">
        <v>2770</v>
      </c>
      <c r="B131" s="78" t="s">
        <v>2771</v>
      </c>
      <c r="C131" s="78" t="s">
        <v>685</v>
      </c>
      <c r="D131" s="79">
        <v>50000</v>
      </c>
      <c r="E131" s="192">
        <v>50000</v>
      </c>
    </row>
    <row r="132" spans="1:5" ht="25.5" x14ac:dyDescent="0.25">
      <c r="A132" s="233" t="s">
        <v>2772</v>
      </c>
      <c r="B132" s="78" t="s">
        <v>218</v>
      </c>
      <c r="C132" s="78" t="s">
        <v>2773</v>
      </c>
      <c r="D132" s="79">
        <v>25000</v>
      </c>
      <c r="E132" s="192">
        <v>25000</v>
      </c>
    </row>
    <row r="133" spans="1:5" ht="25.5" x14ac:dyDescent="0.25">
      <c r="A133" s="233" t="s">
        <v>2774</v>
      </c>
      <c r="B133" s="78" t="s">
        <v>2775</v>
      </c>
      <c r="C133" s="78" t="s">
        <v>2776</v>
      </c>
      <c r="D133" s="79">
        <v>31000</v>
      </c>
      <c r="E133" s="192">
        <v>31000</v>
      </c>
    </row>
    <row r="134" spans="1:5" ht="25.5" x14ac:dyDescent="0.25">
      <c r="A134" s="233" t="s">
        <v>2777</v>
      </c>
      <c r="B134" s="78" t="s">
        <v>2778</v>
      </c>
      <c r="C134" s="78" t="s">
        <v>2779</v>
      </c>
      <c r="D134" s="79">
        <v>50000</v>
      </c>
      <c r="E134" s="192">
        <v>50000</v>
      </c>
    </row>
    <row r="135" spans="1:5" ht="25.5" x14ac:dyDescent="0.25">
      <c r="A135" s="233" t="s">
        <v>2780</v>
      </c>
      <c r="B135" s="78" t="s">
        <v>46</v>
      </c>
      <c r="C135" s="78" t="s">
        <v>2781</v>
      </c>
      <c r="D135" s="79">
        <v>50000</v>
      </c>
      <c r="E135" s="192">
        <v>50000</v>
      </c>
    </row>
    <row r="136" spans="1:5" ht="25.5" x14ac:dyDescent="0.25">
      <c r="A136" s="233" t="s">
        <v>2782</v>
      </c>
      <c r="B136" s="78" t="s">
        <v>54</v>
      </c>
      <c r="C136" s="78" t="s">
        <v>2783</v>
      </c>
      <c r="D136" s="79">
        <v>50000</v>
      </c>
      <c r="E136" s="192">
        <v>50000</v>
      </c>
    </row>
    <row r="137" spans="1:5" ht="25.5" x14ac:dyDescent="0.25">
      <c r="A137" s="233" t="s">
        <v>2784</v>
      </c>
      <c r="B137" s="83" t="s">
        <v>2785</v>
      </c>
      <c r="C137" s="78" t="s">
        <v>2786</v>
      </c>
      <c r="D137" s="79">
        <v>300000</v>
      </c>
      <c r="E137" s="192">
        <f>300000-73165</f>
        <v>226835</v>
      </c>
    </row>
    <row r="138" spans="1:5" ht="25.5" x14ac:dyDescent="0.25">
      <c r="A138" s="233" t="s">
        <v>2787</v>
      </c>
      <c r="B138" s="83" t="s">
        <v>2788</v>
      </c>
      <c r="C138" s="78" t="s">
        <v>2789</v>
      </c>
      <c r="D138" s="79">
        <v>300000</v>
      </c>
      <c r="E138" s="192">
        <v>300000</v>
      </c>
    </row>
    <row r="139" spans="1:5" ht="38.25" x14ac:dyDescent="0.25">
      <c r="A139" s="233" t="s">
        <v>2790</v>
      </c>
      <c r="B139" s="83" t="s">
        <v>2791</v>
      </c>
      <c r="C139" s="78" t="s">
        <v>2792</v>
      </c>
      <c r="D139" s="79">
        <v>300000</v>
      </c>
      <c r="E139" s="192">
        <v>300000</v>
      </c>
    </row>
    <row r="140" spans="1:5" ht="25.5" x14ac:dyDescent="0.25">
      <c r="A140" s="233" t="s">
        <v>2793</v>
      </c>
      <c r="B140" s="83" t="s">
        <v>2794</v>
      </c>
      <c r="C140" s="78" t="s">
        <v>2795</v>
      </c>
      <c r="D140" s="79">
        <v>300000</v>
      </c>
      <c r="E140" s="192">
        <v>300000</v>
      </c>
    </row>
    <row r="141" spans="1:5" ht="25.5" x14ac:dyDescent="0.25">
      <c r="A141" s="233" t="s">
        <v>2796</v>
      </c>
      <c r="B141" s="83" t="s">
        <v>830</v>
      </c>
      <c r="C141" s="78" t="s">
        <v>2797</v>
      </c>
      <c r="D141" s="79">
        <v>300000</v>
      </c>
      <c r="E141" s="192">
        <v>300000</v>
      </c>
    </row>
    <row r="142" spans="1:5" ht="25.5" x14ac:dyDescent="0.25">
      <c r="A142" s="233" t="s">
        <v>2798</v>
      </c>
      <c r="B142" s="83" t="s">
        <v>50</v>
      </c>
      <c r="C142" s="78" t="s">
        <v>2799</v>
      </c>
      <c r="D142" s="79">
        <v>300000</v>
      </c>
      <c r="E142" s="192">
        <v>300000</v>
      </c>
    </row>
    <row r="143" spans="1:5" ht="25.5" x14ac:dyDescent="0.25">
      <c r="A143" s="233" t="s">
        <v>2800</v>
      </c>
      <c r="B143" s="83" t="s">
        <v>103</v>
      </c>
      <c r="C143" s="78" t="s">
        <v>2801</v>
      </c>
      <c r="D143" s="79">
        <v>300000</v>
      </c>
      <c r="E143" s="192">
        <v>300000</v>
      </c>
    </row>
    <row r="144" spans="1:5" ht="38.25" x14ac:dyDescent="0.25">
      <c r="A144" s="233" t="s">
        <v>2802</v>
      </c>
      <c r="B144" s="83" t="s">
        <v>198</v>
      </c>
      <c r="C144" s="78" t="s">
        <v>2803</v>
      </c>
      <c r="D144" s="79">
        <v>300000</v>
      </c>
      <c r="E144" s="192">
        <v>300000</v>
      </c>
    </row>
    <row r="145" spans="1:5" ht="25.5" x14ac:dyDescent="0.25">
      <c r="A145" s="233" t="s">
        <v>2804</v>
      </c>
      <c r="B145" s="83" t="s">
        <v>2805</v>
      </c>
      <c r="C145" s="78" t="s">
        <v>2806</v>
      </c>
      <c r="D145" s="79">
        <v>300000</v>
      </c>
      <c r="E145" s="192">
        <v>300000</v>
      </c>
    </row>
    <row r="146" spans="1:5" ht="25.5" x14ac:dyDescent="0.25">
      <c r="A146" s="233" t="s">
        <v>2807</v>
      </c>
      <c r="B146" s="83" t="s">
        <v>2808</v>
      </c>
      <c r="C146" s="78" t="s">
        <v>2809</v>
      </c>
      <c r="D146" s="79">
        <v>300000</v>
      </c>
      <c r="E146" s="192">
        <v>300000</v>
      </c>
    </row>
    <row r="147" spans="1:5" ht="38.25" x14ac:dyDescent="0.25">
      <c r="A147" s="233" t="s">
        <v>2810</v>
      </c>
      <c r="B147" s="83" t="s">
        <v>205</v>
      </c>
      <c r="C147" s="78" t="s">
        <v>2811</v>
      </c>
      <c r="D147" s="79">
        <v>300000</v>
      </c>
      <c r="E147" s="192">
        <v>300000</v>
      </c>
    </row>
    <row r="148" spans="1:5" ht="25.5" x14ac:dyDescent="0.25">
      <c r="A148" s="233" t="s">
        <v>2812</v>
      </c>
      <c r="B148" s="83" t="s">
        <v>2813</v>
      </c>
      <c r="C148" s="78" t="s">
        <v>2814</v>
      </c>
      <c r="D148" s="79">
        <v>300000</v>
      </c>
      <c r="E148" s="192">
        <v>300000</v>
      </c>
    </row>
    <row r="149" spans="1:5" ht="25.5" x14ac:dyDescent="0.25">
      <c r="A149" s="233" t="s">
        <v>2815</v>
      </c>
      <c r="B149" s="83" t="s">
        <v>2816</v>
      </c>
      <c r="C149" s="78" t="s">
        <v>2817</v>
      </c>
      <c r="D149" s="79">
        <v>300000</v>
      </c>
      <c r="E149" s="192">
        <v>300000</v>
      </c>
    </row>
    <row r="150" spans="1:5" ht="38.25" x14ac:dyDescent="0.25">
      <c r="A150" s="233" t="s">
        <v>2818</v>
      </c>
      <c r="B150" s="83" t="s">
        <v>2631</v>
      </c>
      <c r="C150" s="78" t="s">
        <v>2819</v>
      </c>
      <c r="D150" s="79">
        <v>300000</v>
      </c>
      <c r="E150" s="192">
        <v>300000</v>
      </c>
    </row>
    <row r="151" spans="1:5" ht="25.5" x14ac:dyDescent="0.25">
      <c r="A151" s="233" t="s">
        <v>2820</v>
      </c>
      <c r="B151" s="83" t="s">
        <v>43</v>
      </c>
      <c r="C151" s="78" t="s">
        <v>2821</v>
      </c>
      <c r="D151" s="79">
        <v>300000</v>
      </c>
      <c r="E151" s="192">
        <v>300000</v>
      </c>
    </row>
    <row r="152" spans="1:5" ht="38.25" x14ac:dyDescent="0.25">
      <c r="A152" s="233" t="s">
        <v>2822</v>
      </c>
      <c r="B152" s="83" t="s">
        <v>2823</v>
      </c>
      <c r="C152" s="78" t="s">
        <v>2824</v>
      </c>
      <c r="D152" s="79">
        <v>300000</v>
      </c>
      <c r="E152" s="192">
        <v>300000</v>
      </c>
    </row>
    <row r="153" spans="1:5" ht="38.25" x14ac:dyDescent="0.25">
      <c r="A153" s="233" t="s">
        <v>2825</v>
      </c>
      <c r="B153" s="83" t="s">
        <v>2826</v>
      </c>
      <c r="C153" s="78" t="s">
        <v>2827</v>
      </c>
      <c r="D153" s="79">
        <v>300000</v>
      </c>
      <c r="E153" s="192">
        <v>300000</v>
      </c>
    </row>
    <row r="154" spans="1:5" ht="38.25" x14ac:dyDescent="0.25">
      <c r="A154" s="233" t="s">
        <v>2828</v>
      </c>
      <c r="B154" s="83" t="s">
        <v>2829</v>
      </c>
      <c r="C154" s="78" t="s">
        <v>2830</v>
      </c>
      <c r="D154" s="79">
        <v>300000</v>
      </c>
      <c r="E154" s="192">
        <v>300000</v>
      </c>
    </row>
    <row r="155" spans="1:5" ht="38.25" x14ac:dyDescent="0.25">
      <c r="A155" s="233" t="s">
        <v>2831</v>
      </c>
      <c r="B155" s="83" t="s">
        <v>2832</v>
      </c>
      <c r="C155" s="78" t="s">
        <v>2833</v>
      </c>
      <c r="D155" s="79">
        <v>300000</v>
      </c>
      <c r="E155" s="192">
        <v>300000</v>
      </c>
    </row>
    <row r="156" spans="1:5" ht="25.5" x14ac:dyDescent="0.25">
      <c r="A156" s="233" t="s">
        <v>2834</v>
      </c>
      <c r="B156" s="83" t="s">
        <v>2835</v>
      </c>
      <c r="C156" s="78" t="s">
        <v>2836</v>
      </c>
      <c r="D156" s="79">
        <v>3000000</v>
      </c>
      <c r="E156" s="192">
        <v>3000000</v>
      </c>
    </row>
    <row r="157" spans="1:5" ht="25.5" x14ac:dyDescent="0.25">
      <c r="A157" s="233" t="s">
        <v>2837</v>
      </c>
      <c r="B157" s="83" t="s">
        <v>2838</v>
      </c>
      <c r="C157" s="78" t="s">
        <v>2786</v>
      </c>
      <c r="D157" s="79">
        <v>300000</v>
      </c>
      <c r="E157" s="192">
        <v>300000</v>
      </c>
    </row>
    <row r="158" spans="1:5" ht="25.5" x14ac:dyDescent="0.25">
      <c r="A158" s="233" t="s">
        <v>2839</v>
      </c>
      <c r="B158" s="83" t="s">
        <v>2840</v>
      </c>
      <c r="C158" s="78" t="s">
        <v>2841</v>
      </c>
      <c r="D158" s="79">
        <v>300000</v>
      </c>
      <c r="E158" s="192">
        <v>300000</v>
      </c>
    </row>
    <row r="159" spans="1:5" ht="25.5" x14ac:dyDescent="0.25">
      <c r="A159" s="233" t="s">
        <v>2842</v>
      </c>
      <c r="B159" s="83" t="s">
        <v>2843</v>
      </c>
      <c r="C159" s="78" t="s">
        <v>2844</v>
      </c>
      <c r="D159" s="79">
        <v>300000</v>
      </c>
      <c r="E159" s="192">
        <v>300000</v>
      </c>
    </row>
    <row r="160" spans="1:5" ht="25.5" x14ac:dyDescent="0.25">
      <c r="A160" s="233" t="s">
        <v>2845</v>
      </c>
      <c r="B160" s="83" t="s">
        <v>416</v>
      </c>
      <c r="C160" s="78" t="s">
        <v>2846</v>
      </c>
      <c r="D160" s="79">
        <v>300000</v>
      </c>
      <c r="E160" s="192">
        <v>300000</v>
      </c>
    </row>
    <row r="161" spans="1:5" ht="25.5" x14ac:dyDescent="0.25">
      <c r="A161" s="233" t="s">
        <v>2847</v>
      </c>
      <c r="B161" s="83" t="s">
        <v>2634</v>
      </c>
      <c r="C161" s="78" t="s">
        <v>2848</v>
      </c>
      <c r="D161" s="119">
        <v>3000000</v>
      </c>
      <c r="E161" s="192">
        <v>3000000</v>
      </c>
    </row>
    <row r="162" spans="1:5" ht="38.25" x14ac:dyDescent="0.25">
      <c r="A162" s="233" t="s">
        <v>2849</v>
      </c>
      <c r="B162" s="83" t="s">
        <v>2850</v>
      </c>
      <c r="C162" s="78" t="s">
        <v>2851</v>
      </c>
      <c r="D162" s="119">
        <v>300000</v>
      </c>
      <c r="E162" s="192">
        <v>300000</v>
      </c>
    </row>
    <row r="163" spans="1:5" ht="25.5" x14ac:dyDescent="0.25">
      <c r="A163" s="233" t="s">
        <v>2852</v>
      </c>
      <c r="B163" s="83" t="s">
        <v>2853</v>
      </c>
      <c r="C163" s="78" t="s">
        <v>2854</v>
      </c>
      <c r="D163" s="119">
        <v>300000</v>
      </c>
      <c r="E163" s="192">
        <v>300000</v>
      </c>
    </row>
    <row r="164" spans="1:5" ht="25.5" x14ac:dyDescent="0.25">
      <c r="A164" s="233" t="s">
        <v>2855</v>
      </c>
      <c r="B164" s="83" t="s">
        <v>2621</v>
      </c>
      <c r="C164" s="83" t="s">
        <v>2856</v>
      </c>
      <c r="D164" s="79">
        <v>10000</v>
      </c>
      <c r="E164" s="192">
        <v>10000</v>
      </c>
    </row>
    <row r="165" spans="1:5" ht="25.5" x14ac:dyDescent="0.25">
      <c r="A165" s="233" t="s">
        <v>2857</v>
      </c>
      <c r="B165" s="83" t="s">
        <v>2628</v>
      </c>
      <c r="C165" s="83" t="s">
        <v>2858</v>
      </c>
      <c r="D165" s="79">
        <v>20000</v>
      </c>
      <c r="E165" s="192">
        <f>20000-1000.5</f>
        <v>18999.5</v>
      </c>
    </row>
    <row r="166" spans="1:5" ht="38.25" x14ac:dyDescent="0.25">
      <c r="A166" s="233" t="s">
        <v>2859</v>
      </c>
      <c r="B166" s="83" t="s">
        <v>2860</v>
      </c>
      <c r="C166" s="83" t="s">
        <v>2861</v>
      </c>
      <c r="D166" s="79">
        <v>10000</v>
      </c>
      <c r="E166" s="192">
        <v>10000</v>
      </c>
    </row>
    <row r="167" spans="1:5" ht="38.25" x14ac:dyDescent="0.25">
      <c r="A167" s="233" t="s">
        <v>2862</v>
      </c>
      <c r="B167" s="83" t="s">
        <v>2740</v>
      </c>
      <c r="C167" s="83" t="s">
        <v>2863</v>
      </c>
      <c r="D167" s="79">
        <v>20000</v>
      </c>
      <c r="E167" s="192">
        <v>20000</v>
      </c>
    </row>
    <row r="168" spans="1:5" ht="38.25" x14ac:dyDescent="0.25">
      <c r="A168" s="233" t="s">
        <v>2864</v>
      </c>
      <c r="B168" s="83" t="s">
        <v>2865</v>
      </c>
      <c r="C168" s="83" t="s">
        <v>2866</v>
      </c>
      <c r="D168" s="79">
        <v>10000</v>
      </c>
      <c r="E168" s="192">
        <v>10000</v>
      </c>
    </row>
    <row r="169" spans="1:5" ht="38.25" x14ac:dyDescent="0.25">
      <c r="A169" s="233" t="s">
        <v>2867</v>
      </c>
      <c r="B169" s="83" t="s">
        <v>625</v>
      </c>
      <c r="C169" s="83" t="s">
        <v>2868</v>
      </c>
      <c r="D169" s="79">
        <v>10000</v>
      </c>
      <c r="E169" s="192">
        <v>10000</v>
      </c>
    </row>
    <row r="170" spans="1:5" ht="38.25" x14ac:dyDescent="0.25">
      <c r="A170" s="233" t="s">
        <v>2869</v>
      </c>
      <c r="B170" s="83" t="s">
        <v>811</v>
      </c>
      <c r="C170" s="83" t="s">
        <v>2863</v>
      </c>
      <c r="D170" s="79">
        <v>20000</v>
      </c>
      <c r="E170" s="192">
        <v>20000</v>
      </c>
    </row>
    <row r="171" spans="1:5" ht="25.5" x14ac:dyDescent="0.25">
      <c r="A171" s="233" t="s">
        <v>2870</v>
      </c>
      <c r="B171" s="83" t="s">
        <v>2871</v>
      </c>
      <c r="C171" s="83" t="s">
        <v>2872</v>
      </c>
      <c r="D171" s="79">
        <v>10000</v>
      </c>
      <c r="E171" s="192">
        <v>10000</v>
      </c>
    </row>
    <row r="172" spans="1:5" ht="25.5" x14ac:dyDescent="0.25">
      <c r="A172" s="233" t="s">
        <v>2873</v>
      </c>
      <c r="B172" s="83" t="s">
        <v>43</v>
      </c>
      <c r="C172" s="83" t="s">
        <v>2874</v>
      </c>
      <c r="D172" s="79">
        <v>20000</v>
      </c>
      <c r="E172" s="192">
        <v>20000</v>
      </c>
    </row>
    <row r="173" spans="1:5" ht="25.5" x14ac:dyDescent="0.25">
      <c r="A173" s="233" t="s">
        <v>2875</v>
      </c>
      <c r="B173" s="83" t="s">
        <v>204</v>
      </c>
      <c r="C173" s="83" t="s">
        <v>2876</v>
      </c>
      <c r="D173" s="79">
        <v>20000</v>
      </c>
      <c r="E173" s="192">
        <v>0</v>
      </c>
    </row>
    <row r="174" spans="1:5" ht="25.5" x14ac:dyDescent="0.25">
      <c r="A174" s="233" t="s">
        <v>2877</v>
      </c>
      <c r="B174" s="83" t="s">
        <v>2878</v>
      </c>
      <c r="C174" s="83" t="s">
        <v>2874</v>
      </c>
      <c r="D174" s="79">
        <v>10000</v>
      </c>
      <c r="E174" s="192">
        <v>10000</v>
      </c>
    </row>
    <row r="175" spans="1:5" ht="38.25" x14ac:dyDescent="0.25">
      <c r="A175" s="233" t="s">
        <v>2879</v>
      </c>
      <c r="B175" s="83" t="s">
        <v>2880</v>
      </c>
      <c r="C175" s="83" t="s">
        <v>2881</v>
      </c>
      <c r="D175" s="79">
        <v>10000</v>
      </c>
      <c r="E175" s="192">
        <v>10000</v>
      </c>
    </row>
    <row r="176" spans="1:5" ht="38.25" x14ac:dyDescent="0.25">
      <c r="A176" s="233" t="s">
        <v>2882</v>
      </c>
      <c r="B176" s="83" t="s">
        <v>100</v>
      </c>
      <c r="C176" s="83" t="s">
        <v>2883</v>
      </c>
      <c r="D176" s="79">
        <v>10000</v>
      </c>
      <c r="E176" s="192">
        <v>10000</v>
      </c>
    </row>
    <row r="177" spans="1:5" ht="38.25" x14ac:dyDescent="0.25">
      <c r="A177" s="233" t="s">
        <v>2884</v>
      </c>
      <c r="B177" s="83" t="s">
        <v>683</v>
      </c>
      <c r="C177" s="83" t="s">
        <v>2863</v>
      </c>
      <c r="D177" s="79">
        <v>20000</v>
      </c>
      <c r="E177" s="192">
        <v>20000</v>
      </c>
    </row>
    <row r="178" spans="1:5" ht="38.25" x14ac:dyDescent="0.25">
      <c r="A178" s="233" t="s">
        <v>2885</v>
      </c>
      <c r="B178" s="83" t="s">
        <v>205</v>
      </c>
      <c r="C178" s="83" t="s">
        <v>2886</v>
      </c>
      <c r="D178" s="79">
        <v>10000</v>
      </c>
      <c r="E178" s="192">
        <v>10000</v>
      </c>
    </row>
    <row r="179" spans="1:5" ht="38.25" x14ac:dyDescent="0.25">
      <c r="A179" s="233" t="s">
        <v>2887</v>
      </c>
      <c r="B179" s="83" t="s">
        <v>2888</v>
      </c>
      <c r="C179" s="83" t="s">
        <v>2889</v>
      </c>
      <c r="D179" s="79">
        <v>20000</v>
      </c>
      <c r="E179" s="192">
        <v>20000</v>
      </c>
    </row>
    <row r="180" spans="1:5" ht="51" x14ac:dyDescent="0.25">
      <c r="A180" s="233" t="s">
        <v>2890</v>
      </c>
      <c r="B180" s="83" t="s">
        <v>2607</v>
      </c>
      <c r="C180" s="83" t="s">
        <v>2891</v>
      </c>
      <c r="D180" s="79">
        <v>20000</v>
      </c>
      <c r="E180" s="192">
        <v>20000</v>
      </c>
    </row>
    <row r="181" spans="1:5" ht="51" x14ac:dyDescent="0.25">
      <c r="A181" s="233" t="s">
        <v>2892</v>
      </c>
      <c r="B181" s="83" t="s">
        <v>2893</v>
      </c>
      <c r="C181" s="83" t="s">
        <v>2894</v>
      </c>
      <c r="D181" s="79">
        <v>20000</v>
      </c>
      <c r="E181" s="192">
        <v>20000</v>
      </c>
    </row>
    <row r="182" spans="1:5" ht="38.25" x14ac:dyDescent="0.25">
      <c r="A182" s="233" t="s">
        <v>2895</v>
      </c>
      <c r="B182" s="83" t="s">
        <v>36</v>
      </c>
      <c r="C182" s="83" t="s">
        <v>2881</v>
      </c>
      <c r="D182" s="79">
        <v>20000</v>
      </c>
      <c r="E182" s="192">
        <v>20000</v>
      </c>
    </row>
    <row r="183" spans="1:5" ht="25.5" x14ac:dyDescent="0.25">
      <c r="A183" s="233" t="s">
        <v>2896</v>
      </c>
      <c r="B183" s="83" t="s">
        <v>2897</v>
      </c>
      <c r="C183" s="83" t="s">
        <v>2898</v>
      </c>
      <c r="D183" s="79">
        <v>10000</v>
      </c>
      <c r="E183" s="192">
        <v>10000</v>
      </c>
    </row>
    <row r="184" spans="1:5" ht="25.5" x14ac:dyDescent="0.25">
      <c r="A184" s="233" t="s">
        <v>2899</v>
      </c>
      <c r="B184" s="83" t="s">
        <v>2900</v>
      </c>
      <c r="C184" s="83" t="s">
        <v>2901</v>
      </c>
      <c r="D184" s="79">
        <v>20000</v>
      </c>
      <c r="E184" s="192">
        <v>20000</v>
      </c>
    </row>
    <row r="185" spans="1:5" ht="38.25" x14ac:dyDescent="0.25">
      <c r="A185" s="236" t="s">
        <v>2902</v>
      </c>
      <c r="B185" s="120" t="s">
        <v>696</v>
      </c>
      <c r="C185" s="120" t="s">
        <v>2903</v>
      </c>
      <c r="D185" s="158">
        <v>63000</v>
      </c>
      <c r="E185" s="237">
        <v>63000</v>
      </c>
    </row>
    <row r="186" spans="1:5" ht="38.25" x14ac:dyDescent="0.25">
      <c r="A186" s="236" t="s">
        <v>2904</v>
      </c>
      <c r="B186" s="156" t="s">
        <v>2905</v>
      </c>
      <c r="C186" s="156" t="s">
        <v>2906</v>
      </c>
      <c r="D186" s="158">
        <v>99000</v>
      </c>
      <c r="E186" s="237">
        <v>99000</v>
      </c>
    </row>
    <row r="187" spans="1:5" ht="25.5" x14ac:dyDescent="0.25">
      <c r="A187" s="236" t="s">
        <v>2907</v>
      </c>
      <c r="B187" s="120" t="s">
        <v>2908</v>
      </c>
      <c r="C187" s="120" t="s">
        <v>2909</v>
      </c>
      <c r="D187" s="158">
        <v>98000</v>
      </c>
      <c r="E187" s="237">
        <v>98000</v>
      </c>
    </row>
    <row r="188" spans="1:5" ht="38.25" x14ac:dyDescent="0.25">
      <c r="A188" s="236" t="s">
        <v>2910</v>
      </c>
      <c r="B188" s="120" t="s">
        <v>2911</v>
      </c>
      <c r="C188" s="120" t="s">
        <v>2912</v>
      </c>
      <c r="D188" s="158">
        <v>100000</v>
      </c>
      <c r="E188" s="237">
        <v>100000</v>
      </c>
    </row>
    <row r="189" spans="1:5" ht="25.5" x14ac:dyDescent="0.25">
      <c r="A189" s="236" t="s">
        <v>2913</v>
      </c>
      <c r="B189" s="120" t="s">
        <v>2914</v>
      </c>
      <c r="C189" s="120" t="s">
        <v>2915</v>
      </c>
      <c r="D189" s="158">
        <v>100000</v>
      </c>
      <c r="E189" s="237">
        <v>100000</v>
      </c>
    </row>
    <row r="190" spans="1:5" ht="25.5" x14ac:dyDescent="0.25">
      <c r="A190" s="236" t="s">
        <v>2916</v>
      </c>
      <c r="B190" s="156" t="s">
        <v>2917</v>
      </c>
      <c r="C190" s="156" t="s">
        <v>2918</v>
      </c>
      <c r="D190" s="158">
        <v>97000</v>
      </c>
      <c r="E190" s="237">
        <v>97000</v>
      </c>
    </row>
    <row r="191" spans="1:5" ht="25.5" x14ac:dyDescent="0.25">
      <c r="A191" s="236" t="s">
        <v>2919</v>
      </c>
      <c r="B191" s="120" t="s">
        <v>699</v>
      </c>
      <c r="C191" s="120" t="s">
        <v>2920</v>
      </c>
      <c r="D191" s="158">
        <v>50000</v>
      </c>
      <c r="E191" s="237">
        <v>50000</v>
      </c>
    </row>
    <row r="192" spans="1:5" ht="25.5" x14ac:dyDescent="0.25">
      <c r="A192" s="236" t="s">
        <v>2921</v>
      </c>
      <c r="B192" s="120" t="s">
        <v>697</v>
      </c>
      <c r="C192" s="120" t="s">
        <v>2922</v>
      </c>
      <c r="D192" s="158">
        <v>100000</v>
      </c>
      <c r="E192" s="237">
        <v>100000</v>
      </c>
    </row>
    <row r="193" spans="1:5" ht="25.5" x14ac:dyDescent="0.25">
      <c r="A193" s="236" t="s">
        <v>2923</v>
      </c>
      <c r="B193" s="120" t="s">
        <v>2924</v>
      </c>
      <c r="C193" s="120" t="s">
        <v>2925</v>
      </c>
      <c r="D193" s="158">
        <v>99000</v>
      </c>
      <c r="E193" s="237">
        <v>99000</v>
      </c>
    </row>
    <row r="194" spans="1:5" ht="25.5" x14ac:dyDescent="0.25">
      <c r="A194" s="236" t="s">
        <v>2926</v>
      </c>
      <c r="B194" s="120" t="s">
        <v>2927</v>
      </c>
      <c r="C194" s="120" t="s">
        <v>698</v>
      </c>
      <c r="D194" s="158">
        <v>76000</v>
      </c>
      <c r="E194" s="237">
        <v>76000</v>
      </c>
    </row>
    <row r="195" spans="1:5" ht="25.5" x14ac:dyDescent="0.25">
      <c r="A195" s="236" t="s">
        <v>2928</v>
      </c>
      <c r="B195" s="120" t="s">
        <v>203</v>
      </c>
      <c r="C195" s="120" t="s">
        <v>2929</v>
      </c>
      <c r="D195" s="158">
        <v>1000000</v>
      </c>
      <c r="E195" s="237">
        <v>1000000</v>
      </c>
    </row>
    <row r="196" spans="1:5" ht="25.5" x14ac:dyDescent="0.25">
      <c r="A196" s="236" t="s">
        <v>2930</v>
      </c>
      <c r="B196" s="120" t="s">
        <v>2764</v>
      </c>
      <c r="C196" s="120" t="s">
        <v>2931</v>
      </c>
      <c r="D196" s="158">
        <v>700000</v>
      </c>
      <c r="E196" s="237">
        <v>0</v>
      </c>
    </row>
    <row r="197" spans="1:5" ht="25.5" x14ac:dyDescent="0.25">
      <c r="A197" s="236" t="s">
        <v>2932</v>
      </c>
      <c r="B197" s="120" t="s">
        <v>204</v>
      </c>
      <c r="C197" s="120" t="s">
        <v>2933</v>
      </c>
      <c r="D197" s="158">
        <v>3400000</v>
      </c>
      <c r="E197" s="237">
        <v>3400000</v>
      </c>
    </row>
    <row r="198" spans="1:5" ht="51" x14ac:dyDescent="0.25">
      <c r="A198" s="236" t="s">
        <v>2934</v>
      </c>
      <c r="B198" s="120" t="s">
        <v>2888</v>
      </c>
      <c r="C198" s="120" t="s">
        <v>2935</v>
      </c>
      <c r="D198" s="158">
        <v>4000000</v>
      </c>
      <c r="E198" s="237">
        <v>4000000</v>
      </c>
    </row>
    <row r="199" spans="1:5" ht="38.25" x14ac:dyDescent="0.25">
      <c r="A199" s="236" t="s">
        <v>2936</v>
      </c>
      <c r="B199" s="120" t="s">
        <v>31</v>
      </c>
      <c r="C199" s="120" t="s">
        <v>2937</v>
      </c>
      <c r="D199" s="158">
        <v>4000000</v>
      </c>
      <c r="E199" s="237">
        <v>4000000</v>
      </c>
    </row>
    <row r="200" spans="1:5" ht="51" x14ac:dyDescent="0.25">
      <c r="A200" s="236" t="s">
        <v>2938</v>
      </c>
      <c r="B200" s="120" t="s">
        <v>30</v>
      </c>
      <c r="C200" s="120" t="s">
        <v>2939</v>
      </c>
      <c r="D200" s="158">
        <v>3400000</v>
      </c>
      <c r="E200" s="237">
        <v>3400000</v>
      </c>
    </row>
    <row r="201" spans="1:5" ht="38.25" x14ac:dyDescent="0.25">
      <c r="A201" s="233" t="s">
        <v>2940</v>
      </c>
      <c r="B201" s="83" t="s">
        <v>206</v>
      </c>
      <c r="C201" s="83" t="s">
        <v>2941</v>
      </c>
      <c r="D201" s="79">
        <v>129000</v>
      </c>
      <c r="E201" s="192">
        <v>129000</v>
      </c>
    </row>
    <row r="202" spans="1:5" ht="25.5" x14ac:dyDescent="0.25">
      <c r="A202" s="233" t="s">
        <v>2942</v>
      </c>
      <c r="B202" s="83" t="s">
        <v>2324</v>
      </c>
      <c r="C202" s="83" t="s">
        <v>2943</v>
      </c>
      <c r="D202" s="79">
        <v>574000</v>
      </c>
      <c r="E202" s="192">
        <v>574000</v>
      </c>
    </row>
    <row r="203" spans="1:5" ht="38.25" x14ac:dyDescent="0.25">
      <c r="A203" s="233" t="s">
        <v>2944</v>
      </c>
      <c r="B203" s="83" t="s">
        <v>2945</v>
      </c>
      <c r="C203" s="83" t="s">
        <v>2946</v>
      </c>
      <c r="D203" s="79">
        <v>832000</v>
      </c>
      <c r="E203" s="192">
        <v>832000</v>
      </c>
    </row>
    <row r="204" spans="1:5" ht="25.5" x14ac:dyDescent="0.25">
      <c r="A204" s="233" t="s">
        <v>2947</v>
      </c>
      <c r="B204" s="83" t="s">
        <v>100</v>
      </c>
      <c r="C204" s="83" t="s">
        <v>2948</v>
      </c>
      <c r="D204" s="79">
        <v>250000</v>
      </c>
      <c r="E204" s="192">
        <v>250000</v>
      </c>
    </row>
    <row r="205" spans="1:5" ht="38.25" x14ac:dyDescent="0.25">
      <c r="A205" s="233" t="s">
        <v>2949</v>
      </c>
      <c r="B205" s="83" t="s">
        <v>131</v>
      </c>
      <c r="C205" s="83" t="s">
        <v>2950</v>
      </c>
      <c r="D205" s="79">
        <v>565000</v>
      </c>
      <c r="E205" s="192">
        <v>565000</v>
      </c>
    </row>
    <row r="206" spans="1:5" ht="38.25" x14ac:dyDescent="0.25">
      <c r="A206" s="233" t="s">
        <v>2951</v>
      </c>
      <c r="B206" s="83" t="s">
        <v>104</v>
      </c>
      <c r="C206" s="83" t="s">
        <v>2952</v>
      </c>
      <c r="D206" s="79">
        <v>89000</v>
      </c>
      <c r="E206" s="192">
        <v>89000</v>
      </c>
    </row>
    <row r="207" spans="1:5" ht="25.5" x14ac:dyDescent="0.25">
      <c r="A207" s="233" t="s">
        <v>2953</v>
      </c>
      <c r="B207" s="83" t="s">
        <v>205</v>
      </c>
      <c r="C207" s="83" t="s">
        <v>2954</v>
      </c>
      <c r="D207" s="79">
        <v>446000</v>
      </c>
      <c r="E207" s="192">
        <v>446000</v>
      </c>
    </row>
    <row r="208" spans="1:5" ht="38.25" x14ac:dyDescent="0.25">
      <c r="A208" s="233" t="s">
        <v>2955</v>
      </c>
      <c r="B208" s="83" t="s">
        <v>204</v>
      </c>
      <c r="C208" s="83" t="s">
        <v>2956</v>
      </c>
      <c r="D208" s="79">
        <v>115000</v>
      </c>
      <c r="E208" s="192">
        <v>115000</v>
      </c>
    </row>
    <row r="209" spans="1:5" ht="25.5" x14ac:dyDescent="0.25">
      <c r="A209" s="236" t="s">
        <v>2957</v>
      </c>
      <c r="B209" s="159" t="s">
        <v>47</v>
      </c>
      <c r="C209" s="120" t="s">
        <v>2958</v>
      </c>
      <c r="D209" s="158">
        <v>358000</v>
      </c>
      <c r="E209" s="237">
        <f>358000-54375</f>
        <v>303625</v>
      </c>
    </row>
    <row r="210" spans="1:5" ht="25.5" x14ac:dyDescent="0.25">
      <c r="A210" s="236" t="s">
        <v>2959</v>
      </c>
      <c r="B210" s="159" t="s">
        <v>199</v>
      </c>
      <c r="C210" s="120" t="s">
        <v>2960</v>
      </c>
      <c r="D210" s="158">
        <v>113000</v>
      </c>
      <c r="E210" s="237">
        <v>113000</v>
      </c>
    </row>
    <row r="211" spans="1:5" ht="38.25" x14ac:dyDescent="0.25">
      <c r="A211" s="236" t="s">
        <v>2961</v>
      </c>
      <c r="B211" s="159" t="s">
        <v>415</v>
      </c>
      <c r="C211" s="120" t="s">
        <v>2962</v>
      </c>
      <c r="D211" s="158">
        <v>283000</v>
      </c>
      <c r="E211" s="237">
        <v>283000</v>
      </c>
    </row>
    <row r="212" spans="1:5" ht="51" x14ac:dyDescent="0.25">
      <c r="A212" s="236" t="s">
        <v>2963</v>
      </c>
      <c r="B212" s="159" t="s">
        <v>2964</v>
      </c>
      <c r="C212" s="120" t="s">
        <v>2965</v>
      </c>
      <c r="D212" s="158">
        <v>73000</v>
      </c>
      <c r="E212" s="237">
        <v>73000</v>
      </c>
    </row>
    <row r="213" spans="1:5" x14ac:dyDescent="0.25">
      <c r="A213" s="322" t="s">
        <v>2966</v>
      </c>
      <c r="B213" s="326" t="s">
        <v>218</v>
      </c>
      <c r="C213" s="323" t="s">
        <v>2967</v>
      </c>
      <c r="D213" s="324">
        <v>96000</v>
      </c>
      <c r="E213" s="325">
        <v>96000</v>
      </c>
    </row>
    <row r="214" spans="1:5" x14ac:dyDescent="0.25">
      <c r="A214" s="322"/>
      <c r="B214" s="326"/>
      <c r="C214" s="323"/>
      <c r="D214" s="324"/>
      <c r="E214" s="325"/>
    </row>
    <row r="215" spans="1:5" x14ac:dyDescent="0.25">
      <c r="A215" s="322" t="s">
        <v>2968</v>
      </c>
      <c r="B215" s="326" t="s">
        <v>692</v>
      </c>
      <c r="C215" s="323" t="s">
        <v>2969</v>
      </c>
      <c r="D215" s="324">
        <v>135000</v>
      </c>
      <c r="E215" s="325">
        <v>135000</v>
      </c>
    </row>
    <row r="216" spans="1:5" x14ac:dyDescent="0.25">
      <c r="A216" s="322"/>
      <c r="B216" s="326"/>
      <c r="C216" s="323"/>
      <c r="D216" s="324"/>
      <c r="E216" s="325"/>
    </row>
    <row r="217" spans="1:5" ht="25.5" x14ac:dyDescent="0.25">
      <c r="A217" s="236" t="s">
        <v>2970</v>
      </c>
      <c r="B217" s="159" t="s">
        <v>2729</v>
      </c>
      <c r="C217" s="120" t="s">
        <v>2971</v>
      </c>
      <c r="D217" s="158">
        <v>480000</v>
      </c>
      <c r="E217" s="237">
        <v>480000</v>
      </c>
    </row>
    <row r="218" spans="1:5" x14ac:dyDescent="0.25">
      <c r="A218" s="322" t="s">
        <v>2972</v>
      </c>
      <c r="B218" s="323" t="s">
        <v>2888</v>
      </c>
      <c r="C218" s="323" t="s">
        <v>2973</v>
      </c>
      <c r="D218" s="324">
        <v>462000</v>
      </c>
      <c r="E218" s="325">
        <v>462000</v>
      </c>
    </row>
    <row r="219" spans="1:5" x14ac:dyDescent="0.25">
      <c r="A219" s="322"/>
      <c r="B219" s="323"/>
      <c r="C219" s="323"/>
      <c r="D219" s="324"/>
      <c r="E219" s="325"/>
    </row>
    <row r="220" spans="1:5" ht="25.5" x14ac:dyDescent="0.25">
      <c r="A220" s="234" t="s">
        <v>2974</v>
      </c>
      <c r="B220" s="153" t="s">
        <v>704</v>
      </c>
      <c r="C220" s="153" t="s">
        <v>2975</v>
      </c>
      <c r="D220" s="155">
        <v>52000</v>
      </c>
      <c r="E220" s="235">
        <v>52000</v>
      </c>
    </row>
    <row r="221" spans="1:5" ht="38.25" x14ac:dyDescent="0.25">
      <c r="A221" s="233" t="s">
        <v>2976</v>
      </c>
      <c r="B221" s="78" t="s">
        <v>2977</v>
      </c>
      <c r="C221" s="78" t="s">
        <v>2978</v>
      </c>
      <c r="D221" s="79">
        <v>23000</v>
      </c>
      <c r="E221" s="192">
        <v>23000</v>
      </c>
    </row>
    <row r="222" spans="1:5" ht="25.5" x14ac:dyDescent="0.25">
      <c r="A222" s="233" t="s">
        <v>2979</v>
      </c>
      <c r="B222" s="78" t="s">
        <v>700</v>
      </c>
      <c r="C222" s="78" t="s">
        <v>2980</v>
      </c>
      <c r="D222" s="79">
        <v>30000</v>
      </c>
      <c r="E222" s="192">
        <v>30000</v>
      </c>
    </row>
    <row r="223" spans="1:5" ht="38.25" x14ac:dyDescent="0.25">
      <c r="A223" s="233" t="s">
        <v>2981</v>
      </c>
      <c r="B223" s="78" t="s">
        <v>73</v>
      </c>
      <c r="C223" s="78" t="s">
        <v>2982</v>
      </c>
      <c r="D223" s="79">
        <v>54000</v>
      </c>
      <c r="E223" s="192">
        <v>54000</v>
      </c>
    </row>
    <row r="224" spans="1:5" ht="38.25" x14ac:dyDescent="0.25">
      <c r="A224" s="233" t="s">
        <v>2983</v>
      </c>
      <c r="B224" s="78" t="s">
        <v>715</v>
      </c>
      <c r="C224" s="78" t="s">
        <v>2984</v>
      </c>
      <c r="D224" s="79">
        <v>40000</v>
      </c>
      <c r="E224" s="192">
        <v>40000</v>
      </c>
    </row>
    <row r="225" spans="1:5" ht="25.5" x14ac:dyDescent="0.25">
      <c r="A225" s="233" t="s">
        <v>2985</v>
      </c>
      <c r="B225" s="78" t="s">
        <v>380</v>
      </c>
      <c r="C225" s="78" t="s">
        <v>2986</v>
      </c>
      <c r="D225" s="79">
        <v>35000</v>
      </c>
      <c r="E225" s="192">
        <v>35000</v>
      </c>
    </row>
    <row r="226" spans="1:5" ht="38.25" x14ac:dyDescent="0.25">
      <c r="A226" s="233" t="s">
        <v>2987</v>
      </c>
      <c r="B226" s="78" t="s">
        <v>2988</v>
      </c>
      <c r="C226" s="78" t="s">
        <v>2989</v>
      </c>
      <c r="D226" s="79">
        <v>36000</v>
      </c>
      <c r="E226" s="192">
        <v>36000</v>
      </c>
    </row>
    <row r="227" spans="1:5" ht="38.25" x14ac:dyDescent="0.25">
      <c r="A227" s="233" t="s">
        <v>2990</v>
      </c>
      <c r="B227" s="78" t="s">
        <v>708</v>
      </c>
      <c r="C227" s="78" t="s">
        <v>2991</v>
      </c>
      <c r="D227" s="79">
        <v>54000</v>
      </c>
      <c r="E227" s="192">
        <v>54000</v>
      </c>
    </row>
    <row r="228" spans="1:5" ht="51" x14ac:dyDescent="0.25">
      <c r="A228" s="233" t="s">
        <v>2992</v>
      </c>
      <c r="B228" s="78" t="s">
        <v>176</v>
      </c>
      <c r="C228" s="78" t="s">
        <v>2993</v>
      </c>
      <c r="D228" s="79">
        <v>55000</v>
      </c>
      <c r="E228" s="192">
        <v>55000</v>
      </c>
    </row>
    <row r="229" spans="1:5" ht="51" x14ac:dyDescent="0.25">
      <c r="A229" s="233" t="s">
        <v>2994</v>
      </c>
      <c r="B229" s="78" t="s">
        <v>711</v>
      </c>
      <c r="C229" s="78" t="s">
        <v>2995</v>
      </c>
      <c r="D229" s="79">
        <v>45000</v>
      </c>
      <c r="E229" s="192">
        <v>45000</v>
      </c>
    </row>
    <row r="230" spans="1:5" ht="51" x14ac:dyDescent="0.25">
      <c r="A230" s="233" t="s">
        <v>2996</v>
      </c>
      <c r="B230" s="78" t="s">
        <v>703</v>
      </c>
      <c r="C230" s="78" t="s">
        <v>2997</v>
      </c>
      <c r="D230" s="79">
        <v>45000</v>
      </c>
      <c r="E230" s="192">
        <v>45000</v>
      </c>
    </row>
    <row r="231" spans="1:5" ht="38.25" x14ac:dyDescent="0.25">
      <c r="A231" s="233" t="s">
        <v>2998</v>
      </c>
      <c r="B231" s="78" t="s">
        <v>705</v>
      </c>
      <c r="C231" s="78" t="s">
        <v>2999</v>
      </c>
      <c r="D231" s="79">
        <v>54000</v>
      </c>
      <c r="E231" s="192">
        <v>54000</v>
      </c>
    </row>
    <row r="232" spans="1:5" ht="25.5" x14ac:dyDescent="0.25">
      <c r="A232" s="233" t="s">
        <v>3000</v>
      </c>
      <c r="B232" s="78" t="s">
        <v>3001</v>
      </c>
      <c r="C232" s="78" t="s">
        <v>3002</v>
      </c>
      <c r="D232" s="79">
        <v>25000</v>
      </c>
      <c r="E232" s="192">
        <f>25000-200</f>
        <v>24800</v>
      </c>
    </row>
    <row r="233" spans="1:5" ht="25.5" x14ac:dyDescent="0.25">
      <c r="A233" s="233" t="s">
        <v>3003</v>
      </c>
      <c r="B233" s="78" t="s">
        <v>3004</v>
      </c>
      <c r="C233" s="78" t="s">
        <v>3005</v>
      </c>
      <c r="D233" s="79">
        <v>25000</v>
      </c>
      <c r="E233" s="192">
        <v>25000</v>
      </c>
    </row>
    <row r="234" spans="1:5" ht="25.5" x14ac:dyDescent="0.25">
      <c r="A234" s="233" t="s">
        <v>3006</v>
      </c>
      <c r="B234" s="78" t="s">
        <v>709</v>
      </c>
      <c r="C234" s="78" t="s">
        <v>3007</v>
      </c>
      <c r="D234" s="79">
        <v>22000</v>
      </c>
      <c r="E234" s="192">
        <v>22000</v>
      </c>
    </row>
    <row r="235" spans="1:5" ht="51" x14ac:dyDescent="0.25">
      <c r="A235" s="233" t="s">
        <v>3008</v>
      </c>
      <c r="B235" s="78" t="s">
        <v>3009</v>
      </c>
      <c r="C235" s="78" t="s">
        <v>3010</v>
      </c>
      <c r="D235" s="79">
        <v>60000</v>
      </c>
      <c r="E235" s="192">
        <v>60000</v>
      </c>
    </row>
    <row r="236" spans="1:5" ht="51" x14ac:dyDescent="0.25">
      <c r="A236" s="233" t="s">
        <v>3011</v>
      </c>
      <c r="B236" s="78" t="s">
        <v>3012</v>
      </c>
      <c r="C236" s="78" t="s">
        <v>3013</v>
      </c>
      <c r="D236" s="79">
        <v>29000</v>
      </c>
      <c r="E236" s="192">
        <v>29000</v>
      </c>
    </row>
    <row r="237" spans="1:5" ht="38.25" x14ac:dyDescent="0.25">
      <c r="A237" s="233" t="s">
        <v>3014</v>
      </c>
      <c r="B237" s="78" t="s">
        <v>720</v>
      </c>
      <c r="C237" s="78" t="s">
        <v>721</v>
      </c>
      <c r="D237" s="79">
        <v>28000</v>
      </c>
      <c r="E237" s="192">
        <v>28000</v>
      </c>
    </row>
    <row r="238" spans="1:5" ht="25.5" x14ac:dyDescent="0.25">
      <c r="A238" s="233" t="s">
        <v>3015</v>
      </c>
      <c r="B238" s="78" t="s">
        <v>263</v>
      </c>
      <c r="C238" s="78" t="s">
        <v>3016</v>
      </c>
      <c r="D238" s="79">
        <v>50000</v>
      </c>
      <c r="E238" s="192">
        <v>50000</v>
      </c>
    </row>
    <row r="239" spans="1:5" ht="25.5" x14ac:dyDescent="0.25">
      <c r="A239" s="233" t="s">
        <v>3017</v>
      </c>
      <c r="B239" s="78" t="s">
        <v>3018</v>
      </c>
      <c r="C239" s="78" t="s">
        <v>3019</v>
      </c>
      <c r="D239" s="79">
        <v>30000</v>
      </c>
      <c r="E239" s="192">
        <v>30000</v>
      </c>
    </row>
    <row r="240" spans="1:5" ht="38.25" x14ac:dyDescent="0.25">
      <c r="A240" s="233" t="s">
        <v>3020</v>
      </c>
      <c r="B240" s="78" t="s">
        <v>285</v>
      </c>
      <c r="C240" s="78" t="s">
        <v>3021</v>
      </c>
      <c r="D240" s="79">
        <v>17000</v>
      </c>
      <c r="E240" s="192">
        <v>17000</v>
      </c>
    </row>
    <row r="241" spans="1:5" ht="25.5" x14ac:dyDescent="0.25">
      <c r="A241" s="233" t="s">
        <v>3022</v>
      </c>
      <c r="B241" s="78" t="s">
        <v>724</v>
      </c>
      <c r="C241" s="78" t="s">
        <v>3023</v>
      </c>
      <c r="D241" s="79">
        <v>17000</v>
      </c>
      <c r="E241" s="192">
        <v>17000</v>
      </c>
    </row>
    <row r="242" spans="1:5" ht="38.25" x14ac:dyDescent="0.25">
      <c r="A242" s="233" t="s">
        <v>3024</v>
      </c>
      <c r="B242" s="78" t="s">
        <v>733</v>
      </c>
      <c r="C242" s="78" t="s">
        <v>3025</v>
      </c>
      <c r="D242" s="79">
        <v>54000</v>
      </c>
      <c r="E242" s="192">
        <v>54000</v>
      </c>
    </row>
    <row r="243" spans="1:5" ht="25.5" x14ac:dyDescent="0.25">
      <c r="A243" s="233" t="s">
        <v>3026</v>
      </c>
      <c r="B243" s="78" t="s">
        <v>726</v>
      </c>
      <c r="C243" s="78" t="s">
        <v>3027</v>
      </c>
      <c r="D243" s="79">
        <v>18000</v>
      </c>
      <c r="E243" s="192">
        <v>18000</v>
      </c>
    </row>
    <row r="244" spans="1:5" ht="38.25" x14ac:dyDescent="0.25">
      <c r="A244" s="233" t="s">
        <v>3028</v>
      </c>
      <c r="B244" s="78" t="s">
        <v>716</v>
      </c>
      <c r="C244" s="78" t="s">
        <v>3029</v>
      </c>
      <c r="D244" s="79">
        <v>46000</v>
      </c>
      <c r="E244" s="192">
        <v>46000</v>
      </c>
    </row>
    <row r="245" spans="1:5" ht="51" x14ac:dyDescent="0.25">
      <c r="A245" s="233" t="s">
        <v>3030</v>
      </c>
      <c r="B245" s="78" t="s">
        <v>88</v>
      </c>
      <c r="C245" s="78" t="s">
        <v>3031</v>
      </c>
      <c r="D245" s="79">
        <v>60000</v>
      </c>
      <c r="E245" s="192">
        <f>60000-23764</f>
        <v>36236</v>
      </c>
    </row>
    <row r="246" spans="1:5" ht="38.25" x14ac:dyDescent="0.25">
      <c r="A246" s="233" t="s">
        <v>3032</v>
      </c>
      <c r="B246" s="78" t="s">
        <v>707</v>
      </c>
      <c r="C246" s="78" t="s">
        <v>3033</v>
      </c>
      <c r="D246" s="79">
        <v>32000</v>
      </c>
      <c r="E246" s="192">
        <v>32000</v>
      </c>
    </row>
    <row r="247" spans="1:5" ht="25.5" x14ac:dyDescent="0.25">
      <c r="A247" s="233" t="s">
        <v>3034</v>
      </c>
      <c r="B247" s="78" t="s">
        <v>3035</v>
      </c>
      <c r="C247" s="78" t="s">
        <v>3036</v>
      </c>
      <c r="D247" s="79">
        <v>42000</v>
      </c>
      <c r="E247" s="192">
        <v>42000</v>
      </c>
    </row>
    <row r="248" spans="1:5" ht="38.25" x14ac:dyDescent="0.25">
      <c r="A248" s="233" t="s">
        <v>3037</v>
      </c>
      <c r="B248" s="78" t="s">
        <v>728</v>
      </c>
      <c r="C248" s="78" t="s">
        <v>3038</v>
      </c>
      <c r="D248" s="79">
        <v>20000</v>
      </c>
      <c r="E248" s="192">
        <v>20000</v>
      </c>
    </row>
    <row r="249" spans="1:5" ht="38.25" x14ac:dyDescent="0.25">
      <c r="A249" s="233" t="s">
        <v>3039</v>
      </c>
      <c r="B249" s="78" t="s">
        <v>718</v>
      </c>
      <c r="C249" s="78" t="s">
        <v>3040</v>
      </c>
      <c r="D249" s="79">
        <v>40000</v>
      </c>
      <c r="E249" s="192">
        <v>40000</v>
      </c>
    </row>
    <row r="250" spans="1:5" ht="38.25" x14ac:dyDescent="0.25">
      <c r="A250" s="233" t="s">
        <v>3041</v>
      </c>
      <c r="B250" s="78" t="s">
        <v>727</v>
      </c>
      <c r="C250" s="78" t="s">
        <v>3042</v>
      </c>
      <c r="D250" s="79">
        <v>54000</v>
      </c>
      <c r="E250" s="192">
        <v>54000</v>
      </c>
    </row>
    <row r="251" spans="1:5" ht="51" x14ac:dyDescent="0.25">
      <c r="A251" s="233" t="s">
        <v>3043</v>
      </c>
      <c r="B251" s="78" t="s">
        <v>3044</v>
      </c>
      <c r="C251" s="78" t="s">
        <v>3045</v>
      </c>
      <c r="D251" s="79">
        <v>54000</v>
      </c>
      <c r="E251" s="192">
        <v>54000</v>
      </c>
    </row>
    <row r="252" spans="1:5" ht="25.5" x14ac:dyDescent="0.25">
      <c r="A252" s="233" t="s">
        <v>3046</v>
      </c>
      <c r="B252" s="78" t="s">
        <v>3047</v>
      </c>
      <c r="C252" s="78" t="s">
        <v>3048</v>
      </c>
      <c r="D252" s="79">
        <v>22000</v>
      </c>
      <c r="E252" s="192">
        <v>22000</v>
      </c>
    </row>
    <row r="253" spans="1:5" ht="25.5" x14ac:dyDescent="0.25">
      <c r="A253" s="233" t="s">
        <v>3049</v>
      </c>
      <c r="B253" s="78" t="s">
        <v>706</v>
      </c>
      <c r="C253" s="78" t="s">
        <v>3050</v>
      </c>
      <c r="D253" s="79">
        <v>36000</v>
      </c>
      <c r="E253" s="192">
        <v>36000</v>
      </c>
    </row>
    <row r="254" spans="1:5" ht="25.5" x14ac:dyDescent="0.25">
      <c r="A254" s="233" t="s">
        <v>3051</v>
      </c>
      <c r="B254" s="78" t="s">
        <v>701</v>
      </c>
      <c r="C254" s="78" t="s">
        <v>3052</v>
      </c>
      <c r="D254" s="79">
        <v>42000</v>
      </c>
      <c r="E254" s="192">
        <v>42000</v>
      </c>
    </row>
    <row r="255" spans="1:5" ht="25.5" x14ac:dyDescent="0.25">
      <c r="A255" s="233" t="s">
        <v>3053</v>
      </c>
      <c r="B255" s="78" t="s">
        <v>79</v>
      </c>
      <c r="C255" s="78" t="s">
        <v>3054</v>
      </c>
      <c r="D255" s="79">
        <v>36000</v>
      </c>
      <c r="E255" s="192">
        <v>36000</v>
      </c>
    </row>
    <row r="256" spans="1:5" ht="38.25" x14ac:dyDescent="0.25">
      <c r="A256" s="233" t="s">
        <v>3055</v>
      </c>
      <c r="B256" s="78" t="s">
        <v>739</v>
      </c>
      <c r="C256" s="78" t="s">
        <v>3056</v>
      </c>
      <c r="D256" s="79">
        <v>54000</v>
      </c>
      <c r="E256" s="192">
        <v>54000</v>
      </c>
    </row>
    <row r="257" spans="1:5" ht="25.5" x14ac:dyDescent="0.25">
      <c r="A257" s="233" t="s">
        <v>3057</v>
      </c>
      <c r="B257" s="78" t="s">
        <v>3058</v>
      </c>
      <c r="C257" s="78" t="s">
        <v>3059</v>
      </c>
      <c r="D257" s="79">
        <v>54000</v>
      </c>
      <c r="E257" s="192">
        <v>54000</v>
      </c>
    </row>
    <row r="258" spans="1:5" ht="51" x14ac:dyDescent="0.25">
      <c r="A258" s="233" t="s">
        <v>3060</v>
      </c>
      <c r="B258" s="78" t="s">
        <v>80</v>
      </c>
      <c r="C258" s="78" t="s">
        <v>3061</v>
      </c>
      <c r="D258" s="79">
        <v>60000</v>
      </c>
      <c r="E258" s="192">
        <v>60000</v>
      </c>
    </row>
    <row r="259" spans="1:5" ht="38.25" x14ac:dyDescent="0.25">
      <c r="A259" s="233" t="s">
        <v>3062</v>
      </c>
      <c r="B259" s="78" t="s">
        <v>725</v>
      </c>
      <c r="C259" s="78" t="s">
        <v>3063</v>
      </c>
      <c r="D259" s="79">
        <v>30000</v>
      </c>
      <c r="E259" s="192">
        <v>30000</v>
      </c>
    </row>
    <row r="260" spans="1:5" ht="38.25" x14ac:dyDescent="0.25">
      <c r="A260" s="233" t="s">
        <v>3064</v>
      </c>
      <c r="B260" s="78" t="s">
        <v>729</v>
      </c>
      <c r="C260" s="78" t="s">
        <v>730</v>
      </c>
      <c r="D260" s="79">
        <v>34000</v>
      </c>
      <c r="E260" s="192">
        <v>34000</v>
      </c>
    </row>
    <row r="261" spans="1:5" ht="25.5" x14ac:dyDescent="0.25">
      <c r="A261" s="233" t="s">
        <v>3065</v>
      </c>
      <c r="B261" s="78" t="s">
        <v>97</v>
      </c>
      <c r="C261" s="78" t="s">
        <v>3066</v>
      </c>
      <c r="D261" s="79">
        <v>40000</v>
      </c>
      <c r="E261" s="192">
        <v>40000</v>
      </c>
    </row>
    <row r="262" spans="1:5" ht="25.5" x14ac:dyDescent="0.25">
      <c r="A262" s="233" t="s">
        <v>3067</v>
      </c>
      <c r="B262" s="78" t="s">
        <v>714</v>
      </c>
      <c r="C262" s="78" t="s">
        <v>3068</v>
      </c>
      <c r="D262" s="79">
        <v>50000</v>
      </c>
      <c r="E262" s="192">
        <f>50000-7136</f>
        <v>42864</v>
      </c>
    </row>
    <row r="263" spans="1:5" ht="38.25" x14ac:dyDescent="0.25">
      <c r="A263" s="233" t="s">
        <v>3069</v>
      </c>
      <c r="B263" s="78" t="s">
        <v>3070</v>
      </c>
      <c r="C263" s="78" t="s">
        <v>3071</v>
      </c>
      <c r="D263" s="79">
        <v>28000</v>
      </c>
      <c r="E263" s="192">
        <v>28000</v>
      </c>
    </row>
    <row r="264" spans="1:5" ht="25.5" x14ac:dyDescent="0.25">
      <c r="A264" s="233" t="s">
        <v>3072</v>
      </c>
      <c r="B264" s="78" t="s">
        <v>738</v>
      </c>
      <c r="C264" s="78" t="s">
        <v>3073</v>
      </c>
      <c r="D264" s="79">
        <v>48000</v>
      </c>
      <c r="E264" s="192">
        <v>48000</v>
      </c>
    </row>
    <row r="265" spans="1:5" ht="25.5" x14ac:dyDescent="0.25">
      <c r="A265" s="233" t="s">
        <v>3074</v>
      </c>
      <c r="B265" s="78" t="s">
        <v>3075</v>
      </c>
      <c r="C265" s="78" t="s">
        <v>3076</v>
      </c>
      <c r="D265" s="79">
        <v>21000</v>
      </c>
      <c r="E265" s="192">
        <v>21000</v>
      </c>
    </row>
    <row r="266" spans="1:5" ht="25.5" x14ac:dyDescent="0.25">
      <c r="A266" s="233" t="s">
        <v>3077</v>
      </c>
      <c r="B266" s="78" t="s">
        <v>713</v>
      </c>
      <c r="C266" s="78" t="s">
        <v>3078</v>
      </c>
      <c r="D266" s="79">
        <v>15000</v>
      </c>
      <c r="E266" s="192">
        <v>15000</v>
      </c>
    </row>
    <row r="267" spans="1:5" ht="38.25" x14ac:dyDescent="0.25">
      <c r="A267" s="233" t="s">
        <v>3079</v>
      </c>
      <c r="B267" s="78" t="s">
        <v>732</v>
      </c>
      <c r="C267" s="78" t="s">
        <v>3080</v>
      </c>
      <c r="D267" s="79">
        <v>52000</v>
      </c>
      <c r="E267" s="192">
        <v>52000</v>
      </c>
    </row>
    <row r="268" spans="1:5" ht="38.25" x14ac:dyDescent="0.25">
      <c r="A268" s="233" t="s">
        <v>3081</v>
      </c>
      <c r="B268" s="78" t="s">
        <v>731</v>
      </c>
      <c r="C268" s="78" t="s">
        <v>3082</v>
      </c>
      <c r="D268" s="79">
        <v>20000</v>
      </c>
      <c r="E268" s="192">
        <v>20000</v>
      </c>
    </row>
    <row r="269" spans="1:5" ht="25.5" x14ac:dyDescent="0.25">
      <c r="A269" s="233" t="s">
        <v>3083</v>
      </c>
      <c r="B269" s="78" t="s">
        <v>710</v>
      </c>
      <c r="C269" s="78" t="s">
        <v>3084</v>
      </c>
      <c r="D269" s="79">
        <v>54000</v>
      </c>
      <c r="E269" s="192">
        <v>54000</v>
      </c>
    </row>
    <row r="270" spans="1:5" ht="38.25" x14ac:dyDescent="0.25">
      <c r="A270" s="233" t="s">
        <v>3085</v>
      </c>
      <c r="B270" s="78" t="s">
        <v>734</v>
      </c>
      <c r="C270" s="78" t="s">
        <v>3086</v>
      </c>
      <c r="D270" s="79">
        <v>23000</v>
      </c>
      <c r="E270" s="192">
        <v>23000</v>
      </c>
    </row>
    <row r="271" spans="1:5" ht="25.5" x14ac:dyDescent="0.25">
      <c r="A271" s="233" t="s">
        <v>3087</v>
      </c>
      <c r="B271" s="78" t="s">
        <v>717</v>
      </c>
      <c r="C271" s="78" t="s">
        <v>3088</v>
      </c>
      <c r="D271" s="79">
        <v>16000</v>
      </c>
      <c r="E271" s="192">
        <v>16000</v>
      </c>
    </row>
    <row r="272" spans="1:5" ht="51" x14ac:dyDescent="0.25">
      <c r="A272" s="233" t="s">
        <v>3089</v>
      </c>
      <c r="B272" s="78" t="s">
        <v>737</v>
      </c>
      <c r="C272" s="78" t="s">
        <v>3090</v>
      </c>
      <c r="D272" s="79">
        <v>28000</v>
      </c>
      <c r="E272" s="192">
        <v>28000</v>
      </c>
    </row>
    <row r="273" spans="1:5" ht="38.25" x14ac:dyDescent="0.25">
      <c r="A273" s="233" t="s">
        <v>3091</v>
      </c>
      <c r="B273" s="78" t="s">
        <v>741</v>
      </c>
      <c r="C273" s="78" t="s">
        <v>3092</v>
      </c>
      <c r="D273" s="79">
        <v>45000</v>
      </c>
      <c r="E273" s="192">
        <v>45000</v>
      </c>
    </row>
    <row r="274" spans="1:5" ht="25.5" x14ac:dyDescent="0.25">
      <c r="A274" s="233" t="s">
        <v>3093</v>
      </c>
      <c r="B274" s="78" t="s">
        <v>723</v>
      </c>
      <c r="C274" s="78" t="s">
        <v>3094</v>
      </c>
      <c r="D274" s="79">
        <v>43000</v>
      </c>
      <c r="E274" s="192">
        <v>43000</v>
      </c>
    </row>
    <row r="275" spans="1:5" ht="25.5" x14ac:dyDescent="0.25">
      <c r="A275" s="233" t="s">
        <v>3095</v>
      </c>
      <c r="B275" s="78" t="s">
        <v>702</v>
      </c>
      <c r="C275" s="78" t="s">
        <v>3096</v>
      </c>
      <c r="D275" s="79">
        <v>39000</v>
      </c>
      <c r="E275" s="192">
        <v>39000</v>
      </c>
    </row>
    <row r="276" spans="1:5" ht="38.25" x14ac:dyDescent="0.25">
      <c r="A276" s="233" t="s">
        <v>3097</v>
      </c>
      <c r="B276" s="78" t="s">
        <v>712</v>
      </c>
      <c r="C276" s="78" t="s">
        <v>3098</v>
      </c>
      <c r="D276" s="79">
        <v>54000</v>
      </c>
      <c r="E276" s="192">
        <v>54000</v>
      </c>
    </row>
    <row r="277" spans="1:5" ht="25.5" x14ac:dyDescent="0.25">
      <c r="A277" s="233" t="s">
        <v>3099</v>
      </c>
      <c r="B277" s="78" t="s">
        <v>719</v>
      </c>
      <c r="C277" s="78" t="s">
        <v>3100</v>
      </c>
      <c r="D277" s="79">
        <v>48000</v>
      </c>
      <c r="E277" s="192">
        <v>48000</v>
      </c>
    </row>
    <row r="278" spans="1:5" ht="25.5" x14ac:dyDescent="0.25">
      <c r="A278" s="233" t="s">
        <v>3101</v>
      </c>
      <c r="B278" s="78" t="s">
        <v>3102</v>
      </c>
      <c r="C278" s="78" t="s">
        <v>3103</v>
      </c>
      <c r="D278" s="79">
        <v>28000</v>
      </c>
      <c r="E278" s="192">
        <v>28000</v>
      </c>
    </row>
    <row r="279" spans="1:5" ht="25.5" x14ac:dyDescent="0.25">
      <c r="A279" s="233" t="s">
        <v>3104</v>
      </c>
      <c r="B279" s="78" t="s">
        <v>740</v>
      </c>
      <c r="C279" s="78" t="s">
        <v>3105</v>
      </c>
      <c r="D279" s="79">
        <v>35000</v>
      </c>
      <c r="E279" s="192">
        <v>35000</v>
      </c>
    </row>
    <row r="280" spans="1:5" ht="25.5" x14ac:dyDescent="0.25">
      <c r="A280" s="233" t="s">
        <v>3106</v>
      </c>
      <c r="B280" s="78" t="s">
        <v>743</v>
      </c>
      <c r="C280" s="78" t="s">
        <v>3107</v>
      </c>
      <c r="D280" s="79">
        <v>45000</v>
      </c>
      <c r="E280" s="192">
        <v>45000</v>
      </c>
    </row>
    <row r="281" spans="1:5" ht="38.25" x14ac:dyDescent="0.25">
      <c r="A281" s="233" t="s">
        <v>3108</v>
      </c>
      <c r="B281" s="78" t="s">
        <v>742</v>
      </c>
      <c r="C281" s="78" t="s">
        <v>3109</v>
      </c>
      <c r="D281" s="79">
        <v>26000</v>
      </c>
      <c r="E281" s="192">
        <v>26000</v>
      </c>
    </row>
    <row r="282" spans="1:5" ht="38.25" x14ac:dyDescent="0.25">
      <c r="A282" s="233" t="s">
        <v>3110</v>
      </c>
      <c r="B282" s="78" t="s">
        <v>735</v>
      </c>
      <c r="C282" s="78" t="s">
        <v>736</v>
      </c>
      <c r="D282" s="79">
        <v>32000</v>
      </c>
      <c r="E282" s="192">
        <v>32000</v>
      </c>
    </row>
    <row r="283" spans="1:5" ht="38.25" x14ac:dyDescent="0.25">
      <c r="A283" s="233" t="s">
        <v>3111</v>
      </c>
      <c r="B283" s="78" t="s">
        <v>744</v>
      </c>
      <c r="C283" s="78" t="s">
        <v>3112</v>
      </c>
      <c r="D283" s="79">
        <v>28000</v>
      </c>
      <c r="E283" s="192">
        <v>28000</v>
      </c>
    </row>
    <row r="284" spans="1:5" ht="51" x14ac:dyDescent="0.25">
      <c r="A284" s="233" t="s">
        <v>3113</v>
      </c>
      <c r="B284" s="78" t="s">
        <v>722</v>
      </c>
      <c r="C284" s="78" t="s">
        <v>3114</v>
      </c>
      <c r="D284" s="79">
        <v>26000</v>
      </c>
      <c r="E284" s="192">
        <v>26000</v>
      </c>
    </row>
    <row r="285" spans="1:5" ht="39" thickBot="1" x14ac:dyDescent="0.3">
      <c r="A285" s="238" t="s">
        <v>3115</v>
      </c>
      <c r="B285" s="194" t="s">
        <v>163</v>
      </c>
      <c r="C285" s="194" t="s">
        <v>3116</v>
      </c>
      <c r="D285" s="195">
        <v>25000</v>
      </c>
      <c r="E285" s="196">
        <v>25000</v>
      </c>
    </row>
  </sheetData>
  <mergeCells count="27">
    <mergeCell ref="A12:E12"/>
    <mergeCell ref="A1:C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215:A216"/>
    <mergeCell ref="B215:B216"/>
    <mergeCell ref="C215:C216"/>
    <mergeCell ref="D215:D216"/>
    <mergeCell ref="E215:E216"/>
    <mergeCell ref="A213:A214"/>
    <mergeCell ref="B213:B214"/>
    <mergeCell ref="C213:C214"/>
    <mergeCell ref="D213:D214"/>
    <mergeCell ref="E213:E214"/>
    <mergeCell ref="A218:A219"/>
    <mergeCell ref="B218:B219"/>
    <mergeCell ref="C218:C219"/>
    <mergeCell ref="D218:D219"/>
    <mergeCell ref="E218:E219"/>
  </mergeCells>
  <pageMargins left="0.70866141732283472" right="0.51181102362204722" top="0.78740157480314965" bottom="0.78740157480314965" header="0.31496062992125984" footer="0.31496062992125984"/>
  <pageSetup paperSize="9" firstPageNumber="32" fitToHeight="3" orientation="portrait" useFirstPageNumber="1" r:id="rId1"/>
  <headerFooter>
    <oddFooter>&amp;CStránka &amp;P&amp;RTab. č.10  Krajské dotační programy - kap. 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15</vt:i4>
      </vt:variant>
    </vt:vector>
  </HeadingPairs>
  <TitlesOfParts>
    <vt:vector size="27" baseType="lpstr">
      <vt:lpstr>sumář</vt:lpstr>
      <vt:lpstr>životní prostř.</vt:lpstr>
      <vt:lpstr>sport a tělovýchova</vt:lpstr>
      <vt:lpstr>Volný čas</vt:lpstr>
      <vt:lpstr>Cestovní ruch</vt:lpstr>
      <vt:lpstr>Vzdělávání</vt:lpstr>
      <vt:lpstr>Prevence</vt:lpstr>
      <vt:lpstr>Kultura</vt:lpstr>
      <vt:lpstr>Regionální rozvoj</vt:lpstr>
      <vt:lpstr>individuální dotace</vt:lpstr>
      <vt:lpstr>POV</vt:lpstr>
      <vt:lpstr>soc. věci</vt:lpstr>
      <vt:lpstr>'Cestovní ruch'!Názvy_tisku</vt:lpstr>
      <vt:lpstr>'individuální dotace'!Názvy_tisku</vt:lpstr>
      <vt:lpstr>Kultura!Názvy_tisku</vt:lpstr>
      <vt:lpstr>POV!Názvy_tisku</vt:lpstr>
      <vt:lpstr>Prevence!Názvy_tisku</vt:lpstr>
      <vt:lpstr>'Regionální rozvoj'!Názvy_tisku</vt:lpstr>
      <vt:lpstr>'soc. věci'!Názvy_tisku</vt:lpstr>
      <vt:lpstr>'sport a tělovýchova'!Názvy_tisku</vt:lpstr>
      <vt:lpstr>'Volný čas'!Názvy_tisku</vt:lpstr>
      <vt:lpstr>Vzdělávání!Názvy_tisku</vt:lpstr>
      <vt:lpstr>'životní prostř.'!Názvy_tisku</vt:lpstr>
      <vt:lpstr>'Cestovní ruch'!Oblast_tisku</vt:lpstr>
      <vt:lpstr>'individuální dotace'!Oblast_tisku</vt:lpstr>
      <vt:lpstr>POV!Oblast_tisku</vt:lpstr>
      <vt:lpstr>'sport a tělovýchova'!Oblast_tisku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2022-05-02T11:04:31Z</dcterms:modified>
</cp:coreProperties>
</file>