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2360" firstSheet="1" activeTab="7"/>
  </bookViews>
  <sheets>
    <sheet name="sumář" sheetId="1" r:id="rId1"/>
    <sheet name="10 - doprava" sheetId="2" r:id="rId2"/>
    <sheet name="12 - správa" sheetId="23" r:id="rId3"/>
    <sheet name="14 - školství" sheetId="20" r:id="rId4"/>
    <sheet name="15- zdravotnictví" sheetId="31" r:id="rId5"/>
    <sheet name="16- kultura" sheetId="29" r:id="rId6"/>
    <sheet name="19- kraj " sheetId="24" r:id="rId7"/>
    <sheet name="28 sociálka" sheetId="28" r:id="rId8"/>
  </sheets>
  <definedNames>
    <definedName name="_xlnm.Print_Titles" localSheetId="3">'14 - školství'!$9:$9</definedName>
    <definedName name="_xlnm.Print_Titles" localSheetId="4">'15- zdravotnictví'!#REF!</definedName>
    <definedName name="_xlnm.Print_Area" localSheetId="4">'15- zdravotnictví'!#REF!</definedName>
    <definedName name="_xlnm.Print_Area" localSheetId="0">sumář!$A$1:$D$22</definedName>
  </definedNames>
  <calcPr calcId="152511"/>
</workbook>
</file>

<file path=xl/calcChain.xml><?xml version="1.0" encoding="utf-8"?>
<calcChain xmlns="http://schemas.openxmlformats.org/spreadsheetml/2006/main">
  <c r="F20" i="23" l="1"/>
  <c r="F19" i="23"/>
  <c r="F21" i="23" s="1"/>
  <c r="G16" i="23"/>
  <c r="H15" i="23"/>
  <c r="G15" i="23"/>
  <c r="G5" i="23"/>
  <c r="F76" i="31"/>
  <c r="F75" i="31"/>
  <c r="F74" i="31"/>
  <c r="F77" i="31" s="1"/>
  <c r="H69" i="31"/>
  <c r="G69" i="31"/>
  <c r="G70" i="31" s="1"/>
  <c r="G5" i="31"/>
  <c r="F33" i="28" l="1"/>
  <c r="F35" i="28"/>
  <c r="F80" i="20" l="1"/>
  <c r="F79" i="20"/>
  <c r="F78" i="20" l="1"/>
  <c r="F77" i="20"/>
  <c r="H72" i="20"/>
  <c r="G72" i="20"/>
  <c r="G73" i="20" s="1"/>
  <c r="G5" i="20"/>
  <c r="F82" i="20" l="1"/>
  <c r="D19" i="1"/>
  <c r="F27" i="24" l="1"/>
  <c r="F26" i="24"/>
  <c r="F25" i="24"/>
  <c r="F24" i="24"/>
  <c r="F23" i="24"/>
  <c r="F28" i="24" s="1"/>
  <c r="E29" i="29"/>
  <c r="G5" i="24"/>
  <c r="F20" i="2" l="1"/>
  <c r="F19" i="2"/>
  <c r="F34" i="28"/>
  <c r="G5" i="28"/>
  <c r="H14" i="2" l="1"/>
  <c r="G5" i="2"/>
  <c r="F5" i="29" l="1"/>
  <c r="E31" i="29" l="1"/>
  <c r="E30" i="29"/>
  <c r="G24" i="29"/>
  <c r="F24" i="29"/>
  <c r="E32" i="29" l="1"/>
  <c r="F25" i="29"/>
  <c r="F37" i="28"/>
  <c r="H28" i="28"/>
  <c r="G28" i="28"/>
  <c r="G29" i="28" l="1"/>
  <c r="C19" i="1" l="1"/>
  <c r="G18" i="24" l="1"/>
  <c r="G19" i="24" s="1"/>
  <c r="F21" i="2" l="1"/>
  <c r="G15" i="2"/>
</calcChain>
</file>

<file path=xl/comments1.xml><?xml version="1.0" encoding="utf-8"?>
<comments xmlns="http://schemas.openxmlformats.org/spreadsheetml/2006/main">
  <authors>
    <author>Autor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Tato akce je již ve FRR v letošním roce. Máme zpracovanou projektovou dokumentaci. V současnosti řešíme problémy vhodného biocidního přípravku ve vztahu legionella a  použitý materiál na rozvody teplé vody. Požadovaná částka je na pokračování akce a výměnu dalších stoupaček v POO Jičín. 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Jedná se o zpracování PD na stavební úpravy pro vytvoření lůžek LDN v Jičíně v rámci POO – B ve 3. NP, kde je umístěna druhá stanice chirurgického lůžkového oddělení.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Nevyhovující technický stav chlazení márnice je nutné řešit. Ve spolupráci s projektantem hledáme řešení vhodného umístění márnice nebo případně zachování stávajícího  umístění (jen výměna technologie. Částka je určena na PD a provedení výměny technologie technologie.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Tuto akci jsme uvedli i do projektů úspor energií. Jedná se o výměnu stávajícího plynového kotle za plynový. S ohledem na částku a náročnost administrace žádosti o dotaci zvážit zda neřešit v rámci FRR. Stávající kotel je z roku 2002 a dle technického posouzení je nutné provést v horizontu 1,5 roku jeho výměnu.</t>
        </r>
      </text>
    </comment>
    <comment ref="E33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 kotelny v interním pavilonu v Novém Bydžově vede potrubí do objektu LDN B částečně v terénu a “průlezným” kanálem.  Potrubí je původní a v systému se ztrácí topná voda.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Jedná se o probourání příčky mezi pokojem JIP a vedlejší místností, doplnění a oprava povrchů, doplnění rozvodů a koncových prvků mediplyny, doplnění sítí a jejich úpravy. Jde o zvýšení kapacity, průchodnosti chirurgickým oddělením. Nemocnice, oddělení by mělo disponovat cca 20% monitorovaných lůžek.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Jedná se o úpravy hygienického zázemí interního oddělení, v tuto chvíli jsou v jednom prostoru situovány mytí pacientů, podložních mís, likvidace odpadu z úklidu, jedná se o změny v dispozici prostor oddělení prostor, abychom oddělili jednotlivé činnosti. Půjde převážně o bourání, realizaci příček, rozvodů a povrchů v dotčených prostorách.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Rekonstrukce energovodu , vyvolaná investice , zjištěná při výstavbě laboratorního traktu a přeložce stávající trasy energovodu , její včasná realizace eliminuje možnou zásadní havárii v dodávce energií do jednotlivých objektů areálu MNDK, a.s. , havarijní stav</t>
        </r>
      </text>
    </comment>
    <comment ref="E55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10 let  v provozu , výrazně stoupající náklady na prováděné opravy v kuchyni 
V první plánované vlně , pásová myčka , zchlazovací zařízení, tlaková varná pánev , konvektomat přílohový
</t>
        </r>
      </text>
    </comment>
    <comment ref="E56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Přestavba objektu OKBH, na technický objekt, plánovaná akce ,   náhrada prostor , které jsme ztratili díky investiční výstavbě v areálu nemocnice. Parkovací prostor pro dopravní a komunální techniku , skladovací zázemí nemocnice</t>
        </r>
      </text>
    </comment>
  </commentList>
</comments>
</file>

<file path=xl/sharedStrings.xml><?xml version="1.0" encoding="utf-8"?>
<sst xmlns="http://schemas.openxmlformats.org/spreadsheetml/2006/main" count="486" uniqueCount="336">
  <si>
    <t>Kapitola 50 - Fond rozvoje a reprodukce Královéhradeckého kraje</t>
  </si>
  <si>
    <t>(v tis. Kč)</t>
  </si>
  <si>
    <t>odvětví</t>
  </si>
  <si>
    <t>doprava</t>
  </si>
  <si>
    <t>správa majetku kraje</t>
  </si>
  <si>
    <t>školství</t>
  </si>
  <si>
    <t>zdravotnictví</t>
  </si>
  <si>
    <t>kultura</t>
  </si>
  <si>
    <t>zastupitelstvo kraje</t>
  </si>
  <si>
    <t>sociální věci</t>
  </si>
  <si>
    <t>celkem FRR</t>
  </si>
  <si>
    <t>nerozděleno</t>
  </si>
  <si>
    <t xml:space="preserve">odvětví: </t>
  </si>
  <si>
    <t>v tis. Kč</t>
  </si>
  <si>
    <t>č. org.</t>
  </si>
  <si>
    <t>§</t>
  </si>
  <si>
    <t>položka</t>
  </si>
  <si>
    <t>č. akce</t>
  </si>
  <si>
    <t>název organizace a akce</t>
  </si>
  <si>
    <t>rozpočtové náklady celkem</t>
  </si>
  <si>
    <t>poznámka</t>
  </si>
  <si>
    <t xml:space="preserve">CELKEM </t>
  </si>
  <si>
    <t>CELKEM</t>
  </si>
  <si>
    <t>Rekapitulace:</t>
  </si>
  <si>
    <t>kapitálové výdaje - investiční transfery PO</t>
  </si>
  <si>
    <t>běžné výdaje - neinvestiční příspěvky PO</t>
  </si>
  <si>
    <t>ostatní kapitálové výdaje - rezervy kapitálových výdajů</t>
  </si>
  <si>
    <t>celkem</t>
  </si>
  <si>
    <t>Královéhradecký kraj</t>
  </si>
  <si>
    <t>Rekapitulace FRR:</t>
  </si>
  <si>
    <t>kapitálové výdaje - pořízení dlouhodobého hmotného majetku (budovy, haly a stavby)</t>
  </si>
  <si>
    <t>dopravy ( 10 )</t>
  </si>
  <si>
    <t>č.
org.</t>
  </si>
  <si>
    <t>kultura (16)</t>
  </si>
  <si>
    <t>správa majetku kraje ( 12 )</t>
  </si>
  <si>
    <t>Studijní a vědecká knihovna v Hradci Králové</t>
  </si>
  <si>
    <t>běžné výdaje - neinvestiční transfery PO</t>
  </si>
  <si>
    <t>,</t>
  </si>
  <si>
    <t>běžné výdaje odvětví - opravy a udržování</t>
  </si>
  <si>
    <t>sociální věci (28)</t>
  </si>
  <si>
    <t>stroje, přístroje a zařízení</t>
  </si>
  <si>
    <t>kapitálové výdaje - investiční transfery zřízeným příspěvkovým organizacím</t>
  </si>
  <si>
    <t>zdravotnictví ( 15 )</t>
  </si>
  <si>
    <t>Oblastní nemocnice Jičín a.s.</t>
  </si>
  <si>
    <t>Oblastní nemocnice Náchod a.s.</t>
  </si>
  <si>
    <t>Oblastní nemocnice Trutnov a.s.</t>
  </si>
  <si>
    <t>Městská nemocnice  a.s.Dvůr Králové n.L.</t>
  </si>
  <si>
    <t>Výměna stoupacího potrubí vnitřního vodovodu v POO - A Jičín</t>
  </si>
  <si>
    <t>Léčebna dlouhodobě nemocných Opočno</t>
  </si>
  <si>
    <t>Galerie výtvarného umění v Náchodě</t>
  </si>
  <si>
    <t>Impuls Hradec Králové, centrum podpory uměleckých aktivit</t>
  </si>
  <si>
    <t>Hvězdárna v Úpici</t>
  </si>
  <si>
    <t>programové vybavení</t>
  </si>
  <si>
    <t>výpočetní technika</t>
  </si>
  <si>
    <t>nerozdělená rezerva</t>
  </si>
  <si>
    <t>na rok 2018</t>
  </si>
  <si>
    <t xml:space="preserve">Fond rozvoje a reprodukce ( FRR kap. 50 ) Královéhradeckého kraje v roce 2018  </t>
  </si>
  <si>
    <t>Limit  2018</t>
  </si>
  <si>
    <t>limit 2018</t>
  </si>
  <si>
    <t>I.čerpání FRR 2018</t>
  </si>
  <si>
    <t>FRR 2018</t>
  </si>
  <si>
    <t xml:space="preserve">investice pro rok 2018     IV </t>
  </si>
  <si>
    <t>neinvestice pro rok 2018      NIV</t>
  </si>
  <si>
    <t>investice a neinvestice po roce 2018</t>
  </si>
  <si>
    <t>MK/15/912</t>
  </si>
  <si>
    <t>Evropské domy v krajích - stavební úpravy objektu "Nový Hluchák" včetně stravovacího zařízení, Pospíšilova 365, HK</t>
  </si>
  <si>
    <t>Opravy pomníků</t>
  </si>
  <si>
    <t>I. čerpání FRR 2018</t>
  </si>
  <si>
    <t xml:space="preserve">investice pro rok 2018    IV </t>
  </si>
  <si>
    <t>Domov důchodců Tmavý Důl</t>
  </si>
  <si>
    <t>Rekonstrukce prádelny včetně vybavení</t>
  </si>
  <si>
    <t>Změna zdroje vytápění</t>
  </si>
  <si>
    <t>Domov pro seniory Pilníkov</t>
  </si>
  <si>
    <t>Barevné domky Hajnice</t>
  </si>
  <si>
    <t>Domov Dědina Opočno</t>
  </si>
  <si>
    <t>běžné výdaje - neinvestiční příspěvky zřízeným příspěvkovým organizacím</t>
  </si>
  <si>
    <t>Fond rozvoje a reprodukce ( FRR kap. 50 ) Královéhradeckého kraje v roce 2018</t>
  </si>
  <si>
    <t>Oprava měděné střešní krytiny zámecké jízdárny - sídla GVUN</t>
  </si>
  <si>
    <t>Oprava elektrické požární signalizace (EPS)</t>
  </si>
  <si>
    <t>Nákup stolků a stohovatelných židlí na programy pro školy</t>
  </si>
  <si>
    <t>Modernizace techniky pro knihovnický systém (výměna hardware knihovnického systému Aleph, tj. serveru a datového úložiště)</t>
  </si>
  <si>
    <t>Střihové pracoviště - videostudio a videokamera</t>
  </si>
  <si>
    <t>Rekonstrukce vstupní brány (pojízdná brána, otevírací branka, sloupky s osvětlením a vitrínou pro komunikaci s návštěvníky)</t>
  </si>
  <si>
    <t>Požárně bezpečnostní řešení objektů Interny a LDN v NB vč. PD</t>
  </si>
  <si>
    <t>Rekonstrukce struktur. kabeláže v objektu POO JC a interny v NB vč. PD</t>
  </si>
  <si>
    <t>Rozvody kyslíku pro lůžka pacientů v Novém Bydžově -objekt interny vč. PD</t>
  </si>
  <si>
    <t>Obměna řídících stanic MaR pro VZT POO (ARO, OS) a stravování vč. PD</t>
  </si>
  <si>
    <t>Doplnění VZT do kompresorové stanice pro POO Jičín vč. PD</t>
  </si>
  <si>
    <t>Úprava prostor pro interní ambulanci v Jičíně vč. PD</t>
  </si>
  <si>
    <t xml:space="preserve">Úprava skladovacího prostoru a rampy pro vozíky s prádlem vč. PD </t>
  </si>
  <si>
    <t>Obměna chladícího agregátu pro POO (ARO, OS - operační sály)</t>
  </si>
  <si>
    <t>Úprava lůžkové stanice CHIR a vytvoření lůžek pro LDN v Jičíně vč. PD</t>
  </si>
  <si>
    <t>Úprava prostor pro gastroenterologický sálek v POO v Jičíně vč. PD</t>
  </si>
  <si>
    <t>Oprava plechové střechy čp. 36 v Jičíně</t>
  </si>
  <si>
    <t>Doplnění ochranných prvků - dveří a stěn v PIO a POO</t>
  </si>
  <si>
    <t>WIFI pro pacienty Jičín a NB</t>
  </si>
  <si>
    <t>Vybudování WC na vrátnici v Novém Bydžově</t>
  </si>
  <si>
    <t>STA pro objekt interny Nový Bydžov</t>
  </si>
  <si>
    <t>Vybudování hygienického koutu na LDN A v Novém Bydžově</t>
  </si>
  <si>
    <t>Obměna plynového kotle v objektu plicního odd. v Jičíně</t>
  </si>
  <si>
    <t>Výměna rozvodů ÚT mezi objekty interny a LDN B v NB vč. PD</t>
  </si>
  <si>
    <t>Úprava patologie včetně PD, ON Náchod</t>
  </si>
  <si>
    <t>Rozšíření chirurgická JIP v Náchodě o dvě monitorované postele</t>
  </si>
  <si>
    <t>Realizace urgentního příjmu, centralního příjmu Náchod dolní nemocnice</t>
  </si>
  <si>
    <t>Rekonstrukce dvou výtahů (výtah 3, 4) na požární výtahy v nemocnici RK - DIGIP</t>
  </si>
  <si>
    <t xml:space="preserve">Zhotovení parkoviště u pavilonu RDG </t>
  </si>
  <si>
    <t>Oprava komunikací v areálu</t>
  </si>
  <si>
    <t>Obnova strukturované kabeláže (interna a hl. budova)</t>
  </si>
  <si>
    <t>Rekonstrukce energovodu</t>
  </si>
  <si>
    <t>Zdravotnický holding KHK a. s.</t>
  </si>
  <si>
    <t>nákup ostatních služeb</t>
  </si>
  <si>
    <t>Zdravotnická záchranná služba KHK</t>
  </si>
  <si>
    <t>Sanitní vozidlo typu B   5 ks</t>
  </si>
  <si>
    <t>Obměna centrální výpočetní techniky (servery, diskové pole, licence)</t>
  </si>
  <si>
    <t>Zdravotnické přístroje (defibrilátor,dychací přístroj,PNSM)</t>
  </si>
  <si>
    <t>Investiční licence - MS Enterprise Agreement</t>
  </si>
  <si>
    <t>Automobily</t>
  </si>
  <si>
    <t xml:space="preserve">nerozděleno na odvětví - poplatky            </t>
  </si>
  <si>
    <t>MK/17/906</t>
  </si>
  <si>
    <t>AV Media - sál zastupitelstva</t>
  </si>
  <si>
    <t>AV Media - krizová místnost</t>
  </si>
  <si>
    <t>MK/17/910</t>
  </si>
  <si>
    <t>Stavební úpravy objektu Markoušovice č.p. 113 (topení, zateplení)</t>
  </si>
  <si>
    <t>Oprava střech, Lipová 56, Stěžery</t>
  </si>
  <si>
    <t>Domov  V Podzámčí, Chlumec n.C.</t>
  </si>
  <si>
    <t>Výměna oken a dveří</t>
  </si>
  <si>
    <t>Domov bez bariér v Hořicích v Podkrkonoší</t>
  </si>
  <si>
    <t>Vybudování odstavné plochy pro vozidla a nový přístup do hlavní budovy včetně oplocení</t>
  </si>
  <si>
    <t>Oprava oplocení areálu hlavní budovy v ulici Strozziho</t>
  </si>
  <si>
    <t>Výstavba výtahů v lokalitě Přepychy a České Meziříčí</t>
  </si>
  <si>
    <t>SV/18/601</t>
  </si>
  <si>
    <t>SV/18/602</t>
  </si>
  <si>
    <t>SV/18/603</t>
  </si>
  <si>
    <t>SV/18/604</t>
  </si>
  <si>
    <t>SV/18/605</t>
  </si>
  <si>
    <t>SV/18/606</t>
  </si>
  <si>
    <t>Nástavba ubytovací části</t>
  </si>
  <si>
    <t>SV/17/605</t>
  </si>
  <si>
    <t>SV/17/608</t>
  </si>
  <si>
    <t>Rekonstrukce hlavní budovy</t>
  </si>
  <si>
    <t>Realizace staveb - opravy (kobercovky)</t>
  </si>
  <si>
    <t>Příprava staveb - služby</t>
  </si>
  <si>
    <t>ORG akce</t>
  </si>
  <si>
    <t>MK/18/901</t>
  </si>
  <si>
    <t>Veem Backup &amp; Replication Enterprise for Vmware-public sector (SW zálohovací)</t>
  </si>
  <si>
    <t>Cisco Voice GW Cisco2811 (HW - router, směrovač)</t>
  </si>
  <si>
    <t>Stavební práce</t>
  </si>
  <si>
    <t>dopravní prostředky</t>
  </si>
  <si>
    <t>číslo odvětví UZ</t>
  </si>
  <si>
    <t xml:space="preserve">rozpočtováno do roku 2017 </t>
  </si>
  <si>
    <t>školství ( 14 )</t>
  </si>
  <si>
    <t>Gymnázium B.Němcové, Hradec Králové, Pospíšilova tř. 324</t>
  </si>
  <si>
    <t>SM/18/301</t>
  </si>
  <si>
    <t>Rekonstrukce kanalizace vč. soc. zařízení u Tv</t>
  </si>
  <si>
    <t>SM/18/302</t>
  </si>
  <si>
    <t xml:space="preserve">Oprava fasády - PD </t>
  </si>
  <si>
    <t>Střední průmyslová škola, Střední odborná škola a střední odborné učiliště, Hradec Králové, Hradební 1029</t>
  </si>
  <si>
    <t>SM/18/303</t>
  </si>
  <si>
    <t xml:space="preserve">Výměna oken </t>
  </si>
  <si>
    <t>Střední odborná škola a Střední odborné učiliště,  Hradec Králové, Vocelova 1338</t>
  </si>
  <si>
    <t>SM/17/332</t>
  </si>
  <si>
    <t>Rekonstrukce elektroinstalace vč. výměny osv. těles</t>
  </si>
  <si>
    <t>Vyšší odborná škola zdravotnická a Střední zdravotnická škola, Hr. Králové, Komenského 234</t>
  </si>
  <si>
    <t>SM/17/346</t>
  </si>
  <si>
    <t>Klimatizace Tv a aula</t>
  </si>
  <si>
    <t>SM/15/301</t>
  </si>
  <si>
    <t>Oprava střechy a fasády-sokl</t>
  </si>
  <si>
    <t>Mateřská škola, Speciální základní škola a Praktická škola, Hradec Králové, Hradecká 1231</t>
  </si>
  <si>
    <t>SM/18/304</t>
  </si>
  <si>
    <t>Vyšší odborná škola, Střední škola, Základní škola a Mateřská škola, Hradec Králové, Štefánikova 549</t>
  </si>
  <si>
    <t>SM/18/305</t>
  </si>
  <si>
    <t>Automobil 9ti místný</t>
  </si>
  <si>
    <t>SM/18/306</t>
  </si>
  <si>
    <t>Opravy podlah - reklamace</t>
  </si>
  <si>
    <t>SM/18/307</t>
  </si>
  <si>
    <t xml:space="preserve">Stavební úpravy - sociální zařízení </t>
  </si>
  <si>
    <t>Domov mládeže, internát a školní jídelna, Hradec Králové, Vocelova 1469/5</t>
  </si>
  <si>
    <t>SM/17/343</t>
  </si>
  <si>
    <t>Zajištění vytápění pro DM J. Masaryka č.p. 632/28</t>
  </si>
  <si>
    <t>Gymnázium, Broumov, Hradební 218</t>
  </si>
  <si>
    <t>SM/18/308</t>
  </si>
  <si>
    <t>Výměna a oprava oken</t>
  </si>
  <si>
    <t>Vyšší odborná škola stavební a Střední průmyslová škola stavební arch. J. Letzela, Náchod, Pražská 931</t>
  </si>
  <si>
    <t>navazuje na PD</t>
  </si>
  <si>
    <t>SM/18/309</t>
  </si>
  <si>
    <t>Reko elektroinstalace a rozvodů ZTI</t>
  </si>
  <si>
    <t>SM/15/346</t>
  </si>
  <si>
    <t>Střední škola propagační tvorby a polygrafie, Velké Poříčí, Náchodská 285</t>
  </si>
  <si>
    <t>SM/16/330</t>
  </si>
  <si>
    <t>Decentralizace topení</t>
  </si>
  <si>
    <t>SM/18/310</t>
  </si>
  <si>
    <t>Parkoviště</t>
  </si>
  <si>
    <t>Střední škola a Základní škola, Nové Město n. M., Husovo nám. 1218</t>
  </si>
  <si>
    <t>SM/16/359</t>
  </si>
  <si>
    <t>Výdejna stravy - (Králíček), stavební úpravy</t>
  </si>
  <si>
    <t>Střední průmyslová škola, Hronov, Hostovského 910</t>
  </si>
  <si>
    <t>SM/17/334</t>
  </si>
  <si>
    <t xml:space="preserve">Reko výtahu  </t>
  </si>
  <si>
    <t>SM/17/355</t>
  </si>
  <si>
    <t>Oprava omítek a výměna oken Vrchlického</t>
  </si>
  <si>
    <t>Střední průmyslová škola elektrotechniky a informačních technologií, Dobruška, Čs. odboje 670</t>
  </si>
  <si>
    <t>SM/17/377</t>
  </si>
  <si>
    <t>Přístavba spojovací chodby k budově</t>
  </si>
  <si>
    <t>Střední škola zemědělská a ekologická a střední odborné učiliště chladicí a klimatizační techniky, Kostelec nad Orlicí, Komenského 873</t>
  </si>
  <si>
    <t>SM/18/311</t>
  </si>
  <si>
    <t>Stavební úpravy dílen Havlíčkova - PD</t>
  </si>
  <si>
    <t>Gymnázium a Střední odborná škola pedagogická, Nová Paka, Kumburská 740</t>
  </si>
  <si>
    <t>SM/15/303</t>
  </si>
  <si>
    <t>Rekonstrukce školní kuchyně</t>
  </si>
  <si>
    <t>Gymnázium, Trutnov, Jiráskovo nám. 325</t>
  </si>
  <si>
    <t>SM/16/304</t>
  </si>
  <si>
    <t>Výměna oken a vstupních dveří</t>
  </si>
  <si>
    <t>Vyšší odborná škola zdravotnická  a Střední zdravotnická škola, Trutnov, Procházkova 303</t>
  </si>
  <si>
    <t>SM/18/312</t>
  </si>
  <si>
    <t>Výměna oken Bulharská</t>
  </si>
  <si>
    <t>SM/17/364</t>
  </si>
  <si>
    <t>Poradenské a vzdělávací centrum KHK - PPP Trutnov, Lipová 223 - PD</t>
  </si>
  <si>
    <t>Střední škola informatiky a služeb, Dvůr Králové n.Labem, Elišky Krásnohorské 2069</t>
  </si>
  <si>
    <t>SM/18/313</t>
  </si>
  <si>
    <t>Rekonstrukce podlahy školní jídelny</t>
  </si>
  <si>
    <t>SM/16/308</t>
  </si>
  <si>
    <t xml:space="preserve">Rekonstrukce soc. zařízení na DM </t>
  </si>
  <si>
    <t>Střední odborná škola a Střední odborné učiliště, Vrchlabí, Krkonošská 265</t>
  </si>
  <si>
    <t>SM/18/314</t>
  </si>
  <si>
    <t xml:space="preserve">Oprava podlahy   </t>
  </si>
  <si>
    <t>SM/17/367</t>
  </si>
  <si>
    <t xml:space="preserve">Oprava střechy </t>
  </si>
  <si>
    <t>Speciální základní škola Augustina Bartoše, Úpice, Nábřeží pplk.A. Bunzla 660</t>
  </si>
  <si>
    <t>SM/18/315</t>
  </si>
  <si>
    <t>Sanace zdiva - PD</t>
  </si>
  <si>
    <t>Střední škola řemeslná, Jaroměř, Studničkova 260</t>
  </si>
  <si>
    <t>SM/16/356</t>
  </si>
  <si>
    <t>Oprava střechy, výměna střešní krytiny, vč. atiky</t>
  </si>
  <si>
    <t>Vyšší odborná škola a Střední průmyslová škola, Rychnov nad Kněžnou, U Stadionu 1166</t>
  </si>
  <si>
    <t>SM/16/336</t>
  </si>
  <si>
    <t>Stavební úpravy Javornická 1501 - (PPP)</t>
  </si>
  <si>
    <t>SM/16/310</t>
  </si>
  <si>
    <t>Rekonstrukce hlavních topných rozvodů č.p.1166</t>
  </si>
  <si>
    <t>Pedagogicko-psychologická poradna a Speciálně pedagogické centrum Královéhradeckého kraje, Hradec Králové, Na Okrouhlíku 1371/30</t>
  </si>
  <si>
    <t>SM/17/338</t>
  </si>
  <si>
    <t>Izolace-spodní voda PPP Smiřických</t>
  </si>
  <si>
    <t xml:space="preserve">rezerva </t>
  </si>
  <si>
    <t>CNC, strojovky</t>
  </si>
  <si>
    <t>rezerva na COP - zemědělka, veterina, lesárna - MZ</t>
  </si>
  <si>
    <t xml:space="preserve">kapitálové výdaje - pořízení DHM - budovy, haly a stavby </t>
  </si>
  <si>
    <r>
      <t xml:space="preserve">Česká lesnická akademie Trutnov - střední škola a vyšší odborná škola, </t>
    </r>
    <r>
      <rPr>
        <b/>
        <i/>
        <u/>
        <sz val="12"/>
        <rFont val="Arial"/>
        <family val="2"/>
        <charset val="238"/>
      </rPr>
      <t>Lesnická 9</t>
    </r>
  </si>
  <si>
    <t>Nové umístění márnice v Jičíně, nová technologie +PD</t>
  </si>
  <si>
    <t>ZD/17/407</t>
  </si>
  <si>
    <r>
      <t xml:space="preserve">Výměna </t>
    </r>
    <r>
      <rPr>
        <sz val="12"/>
        <rFont val="Arial"/>
        <family val="2"/>
        <charset val="238"/>
      </rPr>
      <t>podlahových krytin</t>
    </r>
  </si>
  <si>
    <t>ZD/12/455</t>
  </si>
  <si>
    <t xml:space="preserve">Výměna rozvodů vody na hemodialýze </t>
  </si>
  <si>
    <t>ZD/17/421</t>
  </si>
  <si>
    <t>ZD/17/405</t>
  </si>
  <si>
    <r>
      <t>Rekonstrukce kuchyně- studie, PD (</t>
    </r>
    <r>
      <rPr>
        <b/>
        <sz val="12"/>
        <rFont val="Arial"/>
        <family val="2"/>
        <charset val="238"/>
      </rPr>
      <t>výměna technologií</t>
    </r>
    <r>
      <rPr>
        <sz val="12"/>
        <rFont val="Arial"/>
        <family val="2"/>
        <charset val="238"/>
      </rPr>
      <t xml:space="preserve"> stavebních a provozních)</t>
    </r>
  </si>
  <si>
    <t>Finanční příslib ZK/6/310/2017</t>
  </si>
  <si>
    <r>
      <t xml:space="preserve">Rekonstrukce technologie kuchyně (velkokapacitní kuchynské </t>
    </r>
    <r>
      <rPr>
        <b/>
        <sz val="12"/>
        <rFont val="Arial"/>
        <family val="2"/>
        <charset val="238"/>
      </rPr>
      <t>vybavení)</t>
    </r>
  </si>
  <si>
    <r>
      <t xml:space="preserve">Přestavba OKBH na technický objekt (částečná </t>
    </r>
    <r>
      <rPr>
        <b/>
        <sz val="12"/>
        <rFont val="Arial"/>
        <family val="2"/>
        <charset val="238"/>
      </rPr>
      <t>demolice)</t>
    </r>
  </si>
  <si>
    <t>ZD/18/401</t>
  </si>
  <si>
    <t>ZD/18/402</t>
  </si>
  <si>
    <t>ZD/18/403</t>
  </si>
  <si>
    <t>ZD/18/404</t>
  </si>
  <si>
    <t>ZD/18/405</t>
  </si>
  <si>
    <t>ZD/18/406</t>
  </si>
  <si>
    <t>ZD/18/407</t>
  </si>
  <si>
    <t>ZD/18/408</t>
  </si>
  <si>
    <t>ZD/18/409</t>
  </si>
  <si>
    <t>ZD/18/410</t>
  </si>
  <si>
    <t>ZD/18/411</t>
  </si>
  <si>
    <t>ZD/18/412</t>
  </si>
  <si>
    <t>ZD/18/413</t>
  </si>
  <si>
    <t>ZD/18/414</t>
  </si>
  <si>
    <t>ZD/18/415</t>
  </si>
  <si>
    <t>ZD/18/416</t>
  </si>
  <si>
    <t>ZD/18/417</t>
  </si>
  <si>
    <t>ZD/18/418</t>
  </si>
  <si>
    <t>ZD/18/419</t>
  </si>
  <si>
    <t>ZD/18/420</t>
  </si>
  <si>
    <t>ZD/18/421</t>
  </si>
  <si>
    <t>ZD/18/422</t>
  </si>
  <si>
    <t>ZD/18/423</t>
  </si>
  <si>
    <t>ZD/18/424</t>
  </si>
  <si>
    <t>ZD/18/425</t>
  </si>
  <si>
    <t>ZD/18/426</t>
  </si>
  <si>
    <t>ZD/18/427</t>
  </si>
  <si>
    <t>ZD/18/428</t>
  </si>
  <si>
    <t>ZD/18/429</t>
  </si>
  <si>
    <t>ZD/18/430</t>
  </si>
  <si>
    <t>ZD/18/431</t>
  </si>
  <si>
    <t>ZD/18/432</t>
  </si>
  <si>
    <t>ZD/18/433</t>
  </si>
  <si>
    <t>ZD/18/434</t>
  </si>
  <si>
    <t>ZD/18/435</t>
  </si>
  <si>
    <t>ZD/18/436</t>
  </si>
  <si>
    <t>ZD/18/437</t>
  </si>
  <si>
    <t>ZD/18/438</t>
  </si>
  <si>
    <t>ZD/18/439</t>
  </si>
  <si>
    <t>ZD/18/440</t>
  </si>
  <si>
    <t>rozpočtováno do roku 2017</t>
  </si>
  <si>
    <t>ZD16/403</t>
  </si>
  <si>
    <t>Oprava oken v pavilonu operačních oborů Jičín</t>
  </si>
  <si>
    <t>ZD17/401</t>
  </si>
  <si>
    <t>Výměna vstupních požárních dveří v POO Jičín</t>
  </si>
  <si>
    <t>ZD17/402</t>
  </si>
  <si>
    <t>ZD/17/404</t>
  </si>
  <si>
    <t>Výměna podlahových krytin v Jičíně a v Novém Bydžově</t>
  </si>
  <si>
    <t>ZD/17/420</t>
  </si>
  <si>
    <t>Úprava čísticích místností interna Náchod</t>
  </si>
  <si>
    <t xml:space="preserve">Úprava povrchů a osvětlení chodeb interna Náchod </t>
  </si>
  <si>
    <t xml:space="preserve">Úprava povrchů a technologií 2 porodních a sekčního sálu včetně zázemí (povrchy, rozvody, vzduchotechnika, klimatizace) </t>
  </si>
  <si>
    <t>Rekonstrukce výtahové šachty a výtahu - PD, studie</t>
  </si>
  <si>
    <t>Sanitní vozidlo XXL + biohazard 1 ks  (spolufinancování)</t>
  </si>
  <si>
    <t>Rekonstrukce opláštění budovy Hradecká 1690</t>
  </si>
  <si>
    <t>Obnova pagerové sitě</t>
  </si>
  <si>
    <t>Oprava střešních oken, střechy, strojovny - PD</t>
  </si>
  <si>
    <t>nemocnice Rychnov n.K. a.s.</t>
  </si>
  <si>
    <t>Výstavba konsolidovaných laboratoří a transfúzního oddělení</t>
  </si>
  <si>
    <r>
      <t xml:space="preserve">Výstavba konsolidovaných laboratoří a transfúzního oddělení - </t>
    </r>
    <r>
      <rPr>
        <b/>
        <sz val="12"/>
        <rFont val="Arial"/>
        <family val="2"/>
        <charset val="238"/>
      </rPr>
      <t>vybavení</t>
    </r>
  </si>
  <si>
    <t>Projektové dokumentace a studie</t>
  </si>
  <si>
    <t>Příloha č. 5</t>
  </si>
  <si>
    <t>Příloha č. 5/1</t>
  </si>
  <si>
    <t>Příloha č. 5/2</t>
  </si>
  <si>
    <t>Finanční příslib ZK 11.9.2017</t>
  </si>
  <si>
    <t>Příloha č. 5/3</t>
  </si>
  <si>
    <t>schválený rozpočet na rok 2017</t>
  </si>
  <si>
    <t>Příloha č. 5/4</t>
  </si>
  <si>
    <t>poznámka/priorita</t>
  </si>
  <si>
    <t>Příloha č. 5/5</t>
  </si>
  <si>
    <t>Příloha č. 5/6</t>
  </si>
  <si>
    <t>Příloha č. 5/7</t>
  </si>
  <si>
    <t>Domov  důchodců Dvůr Králové nad Labem</t>
  </si>
  <si>
    <t>SV/16/618</t>
  </si>
  <si>
    <t>Odstranění vlivu působení spodní a povrchové vody na objekt</t>
  </si>
  <si>
    <t>krajský úřad</t>
  </si>
  <si>
    <t>krajský úřad (19)</t>
  </si>
  <si>
    <t>ORG
akce</t>
  </si>
  <si>
    <t>schválený rozpočet na 
rok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</si>
</sst>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"/>
    <numFmt numFmtId="165" formatCode="0.000"/>
  </numFmts>
  <fonts count="6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4"/>
      <name val="Arial"/>
      <family val="2"/>
      <charset val="238"/>
    </font>
    <font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b/>
      <u/>
      <sz val="14"/>
      <color indexed="57"/>
      <name val="Arial"/>
      <family val="2"/>
      <charset val="238"/>
    </font>
    <font>
      <sz val="14"/>
      <color indexed="57"/>
      <name val="Arial"/>
      <family val="2"/>
      <charset val="238"/>
    </font>
    <font>
      <b/>
      <sz val="14"/>
      <color indexed="57"/>
      <name val="Arial"/>
      <family val="2"/>
      <charset val="238"/>
    </font>
    <font>
      <sz val="12"/>
      <name val="Times New Roman"/>
      <family val="1"/>
      <charset val="238"/>
    </font>
    <font>
      <b/>
      <u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u/>
      <sz val="12"/>
      <color indexed="57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Times New Roman"/>
      <family val="1"/>
      <charset val="238"/>
    </font>
    <font>
      <sz val="12"/>
      <color rgb="FFFF0000"/>
      <name val="Arial"/>
      <family val="2"/>
      <charset val="238"/>
    </font>
    <font>
      <sz val="14"/>
      <name val="Times New Roman"/>
      <family val="1"/>
      <charset val="238"/>
    </font>
    <font>
      <b/>
      <sz val="20"/>
      <name val="Arial"/>
      <family val="2"/>
      <charset val="238"/>
    </font>
    <font>
      <sz val="18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3" tint="0.39997558519241921"/>
      <name val="Arial"/>
      <family val="2"/>
      <charset val="238"/>
    </font>
    <font>
      <b/>
      <sz val="14"/>
      <color theme="3" tint="0.39997558519241921"/>
      <name val="Calibri"/>
      <family val="2"/>
      <charset val="238"/>
      <scheme val="minor"/>
    </font>
    <font>
      <sz val="12"/>
      <color theme="3" tint="0.3999755851924192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3" tint="0.39997558519241921"/>
      <name val="Calibri"/>
      <family val="2"/>
      <charset val="238"/>
      <scheme val="minor"/>
    </font>
    <font>
      <sz val="12"/>
      <color rgb="FF00B0F0"/>
      <name val="Arial"/>
      <family val="2"/>
      <charset val="238"/>
    </font>
    <font>
      <b/>
      <sz val="12"/>
      <color rgb="FF00B0F0"/>
      <name val="Arial"/>
      <family val="2"/>
      <charset val="238"/>
    </font>
    <font>
      <b/>
      <sz val="14"/>
      <color rgb="FF00B0F0"/>
      <name val="Arial"/>
      <family val="2"/>
      <charset val="238"/>
    </font>
    <font>
      <b/>
      <u/>
      <sz val="12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b/>
      <i/>
      <sz val="8"/>
      <color indexed="48"/>
      <name val="Arial"/>
      <family val="2"/>
      <charset val="238"/>
    </font>
    <font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rgb="FF0070C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u/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sz val="14"/>
      <color rgb="FF0070C0"/>
      <name val="Arial"/>
      <family val="2"/>
      <charset val="238"/>
    </font>
    <font>
      <b/>
      <i/>
      <sz val="14"/>
      <color indexed="4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43" fontId="62" fillId="0" borderId="0" applyFont="0" applyFill="0" applyBorder="0" applyAlignment="0" applyProtection="0"/>
  </cellStyleXfs>
  <cellXfs count="1108">
    <xf numFmtId="0" fontId="0" fillId="0" borderId="0" xfId="0"/>
    <xf numFmtId="0" fontId="4" fillId="0" borderId="0" xfId="1" applyFont="1" applyAlignment="1">
      <alignment horizontal="center" wrapText="1"/>
    </xf>
    <xf numFmtId="0" fontId="4" fillId="0" borderId="0" xfId="1" applyFont="1" applyAlignment="1">
      <alignment wrapText="1"/>
    </xf>
    <xf numFmtId="0" fontId="3" fillId="0" borderId="0" xfId="1" applyFont="1" applyFill="1" applyAlignment="1">
      <alignment horizontal="center"/>
    </xf>
    <xf numFmtId="0" fontId="3" fillId="0" borderId="0" xfId="1" applyFont="1"/>
    <xf numFmtId="0" fontId="1" fillId="0" borderId="0" xfId="1"/>
    <xf numFmtId="0" fontId="6" fillId="4" borderId="4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1" fillId="0" borderId="0" xfId="1" applyBorder="1"/>
    <xf numFmtId="0" fontId="7" fillId="0" borderId="6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6" fillId="4" borderId="18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/>
    <xf numFmtId="4" fontId="8" fillId="0" borderId="0" xfId="1" applyNumberFormat="1" applyFont="1"/>
    <xf numFmtId="0" fontId="3" fillId="0" borderId="0" xfId="1" applyFont="1" applyFill="1" applyBorder="1" applyAlignment="1">
      <alignment horizontal="center"/>
    </xf>
    <xf numFmtId="0" fontId="8" fillId="0" borderId="0" xfId="1" applyFont="1" applyFill="1" applyBorder="1"/>
    <xf numFmtId="4" fontId="8" fillId="0" borderId="0" xfId="1" applyNumberFormat="1" applyFont="1" applyFill="1" applyBorder="1"/>
    <xf numFmtId="0" fontId="9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4" fontId="10" fillId="0" borderId="0" xfId="1" applyNumberFormat="1" applyFont="1" applyFill="1" applyBorder="1"/>
    <xf numFmtId="0" fontId="11" fillId="0" borderId="0" xfId="2" applyFont="1"/>
    <xf numFmtId="0" fontId="3" fillId="0" borderId="0" xfId="2" applyFont="1"/>
    <xf numFmtId="0" fontId="5" fillId="0" borderId="0" xfId="2" applyFont="1" applyBorder="1" applyAlignment="1"/>
    <xf numFmtId="0" fontId="12" fillId="0" borderId="0" xfId="2" applyFont="1"/>
    <xf numFmtId="0" fontId="5" fillId="0" borderId="0" xfId="2" applyFont="1"/>
    <xf numFmtId="0" fontId="13" fillId="0" borderId="0" xfId="2" applyFont="1" applyFill="1" applyBorder="1"/>
    <xf numFmtId="0" fontId="14" fillId="0" borderId="0" xfId="2" applyFont="1"/>
    <xf numFmtId="0" fontId="5" fillId="0" borderId="0" xfId="2" applyFont="1" applyFill="1" applyBorder="1"/>
    <xf numFmtId="0" fontId="6" fillId="0" borderId="27" xfId="2" applyFont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7" fillId="0" borderId="36" xfId="2" applyFont="1" applyBorder="1" applyAlignment="1">
      <alignment horizontal="left"/>
    </xf>
    <xf numFmtId="0" fontId="7" fillId="0" borderId="13" xfId="2" applyFont="1" applyBorder="1" applyAlignment="1">
      <alignment horizontal="left"/>
    </xf>
    <xf numFmtId="0" fontId="7" fillId="0" borderId="37" xfId="2" applyFont="1" applyBorder="1" applyAlignment="1">
      <alignment horizontal="left"/>
    </xf>
    <xf numFmtId="0" fontId="7" fillId="0" borderId="11" xfId="2" applyFont="1" applyBorder="1" applyAlignment="1">
      <alignment horizontal="left"/>
    </xf>
    <xf numFmtId="0" fontId="7" fillId="0" borderId="30" xfId="2" applyFont="1" applyBorder="1" applyAlignment="1">
      <alignment horizontal="left"/>
    </xf>
    <xf numFmtId="0" fontId="7" fillId="0" borderId="20" xfId="2" applyFont="1" applyBorder="1" applyAlignment="1">
      <alignment horizontal="left"/>
    </xf>
    <xf numFmtId="0" fontId="7" fillId="0" borderId="0" xfId="2" applyFont="1" applyBorder="1" applyAlignment="1">
      <alignment horizontal="left"/>
    </xf>
    <xf numFmtId="0" fontId="6" fillId="0" borderId="0" xfId="2" applyFont="1" applyBorder="1" applyAlignment="1">
      <alignment horizontal="left"/>
    </xf>
    <xf numFmtId="164" fontId="6" fillId="0" borderId="0" xfId="3" applyNumberFormat="1" applyFont="1" applyFill="1" applyBorder="1" applyAlignment="1">
      <alignment horizontal="right" vertical="center"/>
    </xf>
    <xf numFmtId="0" fontId="7" fillId="0" borderId="0" xfId="2" applyFont="1"/>
    <xf numFmtId="164" fontId="7" fillId="0" borderId="0" xfId="2" applyNumberFormat="1" applyFont="1" applyFill="1" applyBorder="1"/>
    <xf numFmtId="0" fontId="7" fillId="0" borderId="0" xfId="2" applyFont="1" applyFill="1" applyBorder="1"/>
    <xf numFmtId="0" fontId="6" fillId="0" borderId="0" xfId="2" applyFont="1" applyFill="1" applyBorder="1" applyAlignment="1">
      <alignment horizontal="center"/>
    </xf>
    <xf numFmtId="0" fontId="6" fillId="0" borderId="4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right"/>
    </xf>
    <xf numFmtId="0" fontId="19" fillId="0" borderId="1" xfId="2" applyFont="1" applyBorder="1" applyAlignment="1">
      <alignment horizontal="left"/>
    </xf>
    <xf numFmtId="0" fontId="19" fillId="0" borderId="2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0" fontId="7" fillId="0" borderId="29" xfId="2" applyFont="1" applyBorder="1" applyAlignment="1">
      <alignment horizontal="left"/>
    </xf>
    <xf numFmtId="0" fontId="7" fillId="0" borderId="33" xfId="2" applyFont="1" applyBorder="1" applyAlignment="1">
      <alignment horizontal="left"/>
    </xf>
    <xf numFmtId="0" fontId="1" fillId="0" borderId="0" xfId="1" applyAlignment="1">
      <alignment horizontal="right"/>
    </xf>
    <xf numFmtId="0" fontId="11" fillId="0" borderId="0" xfId="1" applyFont="1"/>
    <xf numFmtId="0" fontId="5" fillId="0" borderId="0" xfId="1" applyFont="1" applyBorder="1" applyAlignment="1"/>
    <xf numFmtId="0" fontId="12" fillId="0" borderId="0" xfId="1" applyFont="1"/>
    <xf numFmtId="0" fontId="5" fillId="0" borderId="0" xfId="1" applyFont="1"/>
    <xf numFmtId="0" fontId="13" fillId="0" borderId="0" xfId="1" applyFont="1" applyFill="1" applyBorder="1"/>
    <xf numFmtId="0" fontId="14" fillId="0" borderId="0" xfId="1" applyFont="1"/>
    <xf numFmtId="0" fontId="5" fillId="0" borderId="0" xfId="1" applyFont="1" applyFill="1" applyBorder="1"/>
    <xf numFmtId="0" fontId="6" fillId="0" borderId="27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/>
    </xf>
    <xf numFmtId="0" fontId="6" fillId="0" borderId="28" xfId="1" applyFont="1" applyFill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1" fillId="0" borderId="28" xfId="1" applyNumberFormat="1" applyFill="1" applyBorder="1" applyAlignment="1">
      <alignment horizontal="center" vertical="center" wrapText="1"/>
    </xf>
    <xf numFmtId="0" fontId="7" fillId="0" borderId="9" xfId="1" applyNumberFormat="1" applyFont="1" applyFill="1" applyBorder="1" applyAlignment="1">
      <alignment horizontal="center" vertical="center" wrapText="1"/>
    </xf>
    <xf numFmtId="0" fontId="7" fillId="0" borderId="34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/>
    <xf numFmtId="0" fontId="1" fillId="0" borderId="0" xfId="1" applyFill="1"/>
    <xf numFmtId="0" fontId="6" fillId="0" borderId="0" xfId="1" applyFont="1" applyFill="1" applyBorder="1" applyAlignment="1"/>
    <xf numFmtId="0" fontId="1" fillId="0" borderId="0" xfId="1" applyFill="1" applyBorder="1"/>
    <xf numFmtId="0" fontId="7" fillId="0" borderId="0" xfId="1" applyFont="1" applyFill="1" applyBorder="1"/>
    <xf numFmtId="0" fontId="7" fillId="0" borderId="0" xfId="1" applyFont="1"/>
    <xf numFmtId="0" fontId="5" fillId="0" borderId="0" xfId="1" applyFont="1" applyFill="1" applyBorder="1" applyAlignment="1">
      <alignment horizontal="right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19" fillId="0" borderId="1" xfId="1" applyFont="1" applyFill="1" applyBorder="1" applyAlignment="1"/>
    <xf numFmtId="0" fontId="7" fillId="0" borderId="0" xfId="1" applyFont="1" applyBorder="1" applyAlignment="1">
      <alignment horizontal="center"/>
    </xf>
    <xf numFmtId="0" fontId="9" fillId="0" borderId="0" xfId="1" applyFont="1" applyFill="1" applyBorder="1"/>
    <xf numFmtId="165" fontId="1" fillId="0" borderId="0" xfId="1" applyNumberFormat="1" applyFill="1" applyBorder="1"/>
    <xf numFmtId="0" fontId="18" fillId="0" borderId="0" xfId="1" applyFont="1"/>
    <xf numFmtId="164" fontId="7" fillId="0" borderId="0" xfId="1" applyNumberFormat="1" applyFont="1" applyFill="1" applyBorder="1"/>
    <xf numFmtId="0" fontId="3" fillId="0" borderId="0" xfId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0" fontId="1" fillId="0" borderId="0" xfId="2" applyFont="1"/>
    <xf numFmtId="0" fontId="1" fillId="0" borderId="0" xfId="2" applyFont="1" applyBorder="1"/>
    <xf numFmtId="0" fontId="1" fillId="0" borderId="0" xfId="2" applyFont="1" applyBorder="1" applyAlignment="1"/>
    <xf numFmtId="0" fontId="1" fillId="0" borderId="0" xfId="2" applyFont="1" applyAlignment="1">
      <alignment horizontal="right"/>
    </xf>
    <xf numFmtId="0" fontId="1" fillId="0" borderId="0" xfId="2" applyFont="1" applyFill="1"/>
    <xf numFmtId="0" fontId="1" fillId="0" borderId="0" xfId="2" applyFont="1" applyFill="1" applyBorder="1"/>
    <xf numFmtId="0" fontId="1" fillId="0" borderId="0" xfId="1" applyFont="1" applyBorder="1"/>
    <xf numFmtId="0" fontId="1" fillId="0" borderId="0" xfId="1" applyFont="1"/>
    <xf numFmtId="0" fontId="16" fillId="0" borderId="7" xfId="1" applyFont="1" applyFill="1" applyBorder="1"/>
    <xf numFmtId="0" fontId="6" fillId="0" borderId="4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1" fillId="0" borderId="0" xfId="1" applyFont="1" applyBorder="1" applyAlignment="1"/>
    <xf numFmtId="164" fontId="1" fillId="0" borderId="28" xfId="1" applyNumberFormat="1" applyFont="1" applyFill="1" applyBorder="1" applyAlignment="1">
      <alignment wrapText="1"/>
    </xf>
    <xf numFmtId="164" fontId="1" fillId="0" borderId="9" xfId="1" applyNumberFormat="1" applyFont="1" applyFill="1" applyBorder="1" applyAlignment="1">
      <alignment wrapText="1"/>
    </xf>
    <xf numFmtId="164" fontId="1" fillId="0" borderId="34" xfId="1" applyNumberFormat="1" applyFont="1" applyFill="1" applyBorder="1" applyAlignment="1">
      <alignment wrapText="1"/>
    </xf>
    <xf numFmtId="0" fontId="1" fillId="0" borderId="8" xfId="1" applyFont="1" applyBorder="1"/>
    <xf numFmtId="0" fontId="1" fillId="0" borderId="0" xfId="1" applyFont="1" applyFill="1"/>
    <xf numFmtId="0" fontId="2" fillId="0" borderId="0" xfId="1" applyFont="1" applyFill="1" applyAlignment="1">
      <alignment horizontal="center"/>
    </xf>
    <xf numFmtId="0" fontId="10" fillId="0" borderId="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 wrapText="1"/>
    </xf>
    <xf numFmtId="164" fontId="1" fillId="0" borderId="32" xfId="2" applyNumberFormat="1" applyFont="1" applyFill="1" applyBorder="1" applyAlignment="1">
      <alignment wrapText="1"/>
    </xf>
    <xf numFmtId="164" fontId="1" fillId="0" borderId="45" xfId="2" applyNumberFormat="1" applyFont="1" applyFill="1" applyBorder="1" applyAlignment="1">
      <alignment wrapText="1"/>
    </xf>
    <xf numFmtId="1" fontId="7" fillId="0" borderId="18" xfId="1" applyNumberFormat="1" applyFont="1" applyFill="1" applyBorder="1" applyAlignment="1">
      <alignment horizontal="center" vertical="center" wrapText="1"/>
    </xf>
    <xf numFmtId="0" fontId="26" fillId="0" borderId="0" xfId="1" applyFont="1"/>
    <xf numFmtId="0" fontId="7" fillId="0" borderId="44" xfId="2" applyFont="1" applyBorder="1" applyAlignment="1">
      <alignment horizontal="center"/>
    </xf>
    <xf numFmtId="0" fontId="1" fillId="0" borderId="0" xfId="1" applyAlignment="1">
      <alignment vertical="center"/>
    </xf>
    <xf numFmtId="0" fontId="6" fillId="0" borderId="2" xfId="1" applyFont="1" applyFill="1" applyBorder="1" applyAlignment="1"/>
    <xf numFmtId="0" fontId="7" fillId="0" borderId="30" xfId="1" applyFont="1" applyBorder="1"/>
    <xf numFmtId="0" fontId="7" fillId="0" borderId="20" xfId="1" applyFont="1" applyBorder="1"/>
    <xf numFmtId="0" fontId="1" fillId="0" borderId="0" xfId="1" applyFont="1" applyFill="1" applyBorder="1"/>
    <xf numFmtId="0" fontId="7" fillId="0" borderId="18" xfId="0" applyFont="1" applyFill="1" applyBorder="1" applyAlignment="1">
      <alignment vertical="center" wrapText="1"/>
    </xf>
    <xf numFmtId="0" fontId="7" fillId="0" borderId="43" xfId="2" applyFont="1" applyBorder="1" applyAlignment="1">
      <alignment horizontal="center" vertical="center"/>
    </xf>
    <xf numFmtId="0" fontId="7" fillId="0" borderId="47" xfId="2" applyFont="1" applyBorder="1" applyAlignment="1">
      <alignment horizontal="center"/>
    </xf>
    <xf numFmtId="0" fontId="6" fillId="0" borderId="27" xfId="1" applyFont="1" applyFill="1" applyBorder="1" applyAlignment="1">
      <alignment horizontal="center" vertical="center" wrapText="1"/>
    </xf>
    <xf numFmtId="0" fontId="7" fillId="0" borderId="30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left"/>
    </xf>
    <xf numFmtId="164" fontId="6" fillId="0" borderId="4" xfId="1" applyNumberFormat="1" applyFont="1" applyFill="1" applyBorder="1"/>
    <xf numFmtId="164" fontId="6" fillId="0" borderId="2" xfId="1" applyNumberFormat="1" applyFont="1" applyFill="1" applyBorder="1"/>
    <xf numFmtId="0" fontId="11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 applyBorder="1" applyAlignment="1">
      <alignment vertical="center"/>
    </xf>
    <xf numFmtId="0" fontId="5" fillId="0" borderId="0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3" fillId="0" borderId="0" xfId="1" applyFont="1" applyFill="1" applyBorder="1" applyAlignment="1">
      <alignment vertical="center"/>
    </xf>
    <xf numFmtId="0" fontId="14" fillId="0" borderId="0" xfId="1" applyFont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8" xfId="1" applyFont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19" fillId="0" borderId="1" xfId="2" applyFont="1" applyBorder="1" applyAlignment="1">
      <alignment horizontal="left" vertical="center"/>
    </xf>
    <xf numFmtId="0" fontId="17" fillId="0" borderId="2" xfId="2" applyFont="1" applyBorder="1" applyAlignment="1">
      <alignment horizontal="left" vertical="center"/>
    </xf>
    <xf numFmtId="0" fontId="1" fillId="0" borderId="2" xfId="2" applyFont="1" applyBorder="1" applyAlignment="1">
      <alignment horizontal="left" vertical="center"/>
    </xf>
    <xf numFmtId="0" fontId="7" fillId="0" borderId="33" xfId="2" applyFont="1" applyBorder="1" applyAlignment="1">
      <alignment horizontal="left" vertical="center"/>
    </xf>
    <xf numFmtId="0" fontId="7" fillId="0" borderId="37" xfId="2" applyFont="1" applyBorder="1" applyAlignment="1">
      <alignment horizontal="left" vertical="center"/>
    </xf>
    <xf numFmtId="0" fontId="7" fillId="0" borderId="11" xfId="2" applyFont="1" applyBorder="1" applyAlignment="1">
      <alignment horizontal="left" vertical="center"/>
    </xf>
    <xf numFmtId="0" fontId="7" fillId="0" borderId="30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164" fontId="5" fillId="0" borderId="0" xfId="1" applyNumberFormat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0" fontId="7" fillId="0" borderId="44" xfId="2" applyFont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 wrapText="1"/>
    </xf>
    <xf numFmtId="0" fontId="2" fillId="0" borderId="0" xfId="1" applyFont="1" applyFill="1" applyAlignment="1">
      <alignment horizontal="center"/>
    </xf>
    <xf numFmtId="0" fontId="7" fillId="0" borderId="4" xfId="1" applyFont="1" applyBorder="1" applyAlignment="1">
      <alignment horizontal="center" vertical="center" wrapText="1"/>
    </xf>
    <xf numFmtId="164" fontId="24" fillId="0" borderId="0" xfId="1" applyNumberFormat="1" applyFont="1" applyFill="1" applyBorder="1" applyAlignment="1">
      <alignment horizontal="right" wrapText="1"/>
    </xf>
    <xf numFmtId="164" fontId="22" fillId="0" borderId="0" xfId="1" applyNumberFormat="1" applyFont="1" applyFill="1" applyBorder="1" applyAlignment="1">
      <alignment horizontal="right" wrapText="1"/>
    </xf>
    <xf numFmtId="0" fontId="1" fillId="0" borderId="0" xfId="1" applyFill="1" applyBorder="1" applyAlignment="1">
      <alignment wrapText="1"/>
    </xf>
    <xf numFmtId="0" fontId="3" fillId="0" borderId="0" xfId="1" applyFont="1" applyFill="1" applyBorder="1" applyAlignment="1">
      <alignment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0" borderId="36" xfId="2" applyFont="1" applyFill="1" applyBorder="1" applyAlignment="1">
      <alignment vertical="center" wrapText="1"/>
    </xf>
    <xf numFmtId="0" fontId="7" fillId="0" borderId="12" xfId="2" applyFont="1" applyFill="1" applyBorder="1" applyAlignment="1">
      <alignment vertical="center" wrapText="1"/>
    </xf>
    <xf numFmtId="0" fontId="7" fillId="0" borderId="39" xfId="2" applyFont="1" applyFill="1" applyBorder="1" applyAlignment="1">
      <alignment vertical="center" wrapText="1"/>
    </xf>
    <xf numFmtId="164" fontId="1" fillId="0" borderId="26" xfId="2" applyNumberFormat="1" applyFont="1" applyFill="1" applyBorder="1" applyAlignment="1">
      <alignment wrapText="1"/>
    </xf>
    <xf numFmtId="164" fontId="7" fillId="0" borderId="58" xfId="1" applyNumberFormat="1" applyFont="1" applyFill="1" applyBorder="1" applyAlignment="1">
      <alignment horizontal="center" vertical="center" wrapText="1"/>
    </xf>
    <xf numFmtId="0" fontId="34" fillId="0" borderId="0" xfId="0" applyFont="1" applyBorder="1"/>
    <xf numFmtId="164" fontId="32" fillId="0" borderId="0" xfId="1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wrapText="1"/>
    </xf>
    <xf numFmtId="0" fontId="28" fillId="0" borderId="0" xfId="0" applyFont="1" applyBorder="1" applyAlignment="1">
      <alignment wrapText="1"/>
    </xf>
    <xf numFmtId="164" fontId="7" fillId="0" borderId="0" xfId="1" applyNumberFormat="1" applyFont="1" applyFill="1" applyBorder="1" applyAlignment="1">
      <alignment horizontal="center" vertical="center" wrapText="1"/>
    </xf>
    <xf numFmtId="0" fontId="29" fillId="0" borderId="0" xfId="0" applyFont="1" applyBorder="1" applyAlignment="1">
      <alignment wrapText="1"/>
    </xf>
    <xf numFmtId="0" fontId="9" fillId="0" borderId="0" xfId="1" applyFont="1" applyBorder="1" applyAlignment="1">
      <alignment vertical="center"/>
    </xf>
    <xf numFmtId="14" fontId="9" fillId="0" borderId="0" xfId="1" applyNumberFormat="1" applyFont="1" applyBorder="1" applyAlignment="1">
      <alignment vertical="center"/>
    </xf>
    <xf numFmtId="0" fontId="6" fillId="0" borderId="28" xfId="1" applyFont="1" applyBorder="1" applyAlignment="1">
      <alignment horizontal="center" vertical="center"/>
    </xf>
    <xf numFmtId="0" fontId="7" fillId="0" borderId="5" xfId="0" applyFont="1" applyFill="1" applyBorder="1" applyAlignment="1">
      <alignment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1" fillId="0" borderId="4" xfId="1" applyFont="1" applyFill="1" applyBorder="1" applyAlignment="1">
      <alignment horizontal="right" vertical="center" wrapText="1"/>
    </xf>
    <xf numFmtId="0" fontId="1" fillId="0" borderId="4" xfId="1" applyFont="1" applyFill="1" applyBorder="1" applyAlignment="1">
      <alignment vertical="center"/>
    </xf>
    <xf numFmtId="0" fontId="6" fillId="0" borderId="4" xfId="1" applyFont="1" applyFill="1" applyBorder="1" applyAlignment="1">
      <alignment horizontal="left" vertical="center"/>
    </xf>
    <xf numFmtId="0" fontId="1" fillId="0" borderId="7" xfId="1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2" fontId="6" fillId="0" borderId="28" xfId="1" applyNumberFormat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/>
    </xf>
    <xf numFmtId="0" fontId="6" fillId="0" borderId="18" xfId="1" applyFont="1" applyFill="1" applyBorder="1" applyAlignment="1">
      <alignment horizontal="center" vertical="center" wrapText="1"/>
    </xf>
    <xf numFmtId="0" fontId="43" fillId="0" borderId="44" xfId="0" applyFont="1" applyFill="1" applyBorder="1" applyAlignment="1">
      <alignment horizontal="center"/>
    </xf>
    <xf numFmtId="0" fontId="43" fillId="0" borderId="47" xfId="0" applyFont="1" applyFill="1" applyBorder="1" applyAlignment="1">
      <alignment horizontal="center"/>
    </xf>
    <xf numFmtId="4" fontId="3" fillId="3" borderId="18" xfId="1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vertical="center" wrapText="1"/>
    </xf>
    <xf numFmtId="0" fontId="7" fillId="0" borderId="61" xfId="2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7" fillId="0" borderId="9" xfId="2" applyNumberFormat="1" applyFont="1" applyFill="1" applyBorder="1" applyAlignment="1">
      <alignment horizontal="center" vertical="center" wrapText="1"/>
    </xf>
    <xf numFmtId="0" fontId="7" fillId="0" borderId="39" xfId="2" applyNumberFormat="1" applyFont="1" applyFill="1" applyBorder="1" applyAlignment="1">
      <alignment horizontal="center" vertical="center" wrapText="1"/>
    </xf>
    <xf numFmtId="0" fontId="7" fillId="0" borderId="34" xfId="2" applyNumberFormat="1" applyFont="1" applyFill="1" applyBorder="1" applyAlignment="1">
      <alignment horizontal="center" vertical="center" wrapText="1"/>
    </xf>
    <xf numFmtId="164" fontId="1" fillId="0" borderId="28" xfId="1" applyNumberFormat="1" applyFont="1" applyFill="1" applyBorder="1" applyAlignment="1">
      <alignment horizontal="right" vertical="center" wrapText="1"/>
    </xf>
    <xf numFmtId="164" fontId="1" fillId="0" borderId="28" xfId="1" applyNumberFormat="1" applyFont="1" applyFill="1" applyBorder="1" applyAlignment="1">
      <alignment vertical="center"/>
    </xf>
    <xf numFmtId="0" fontId="1" fillId="0" borderId="5" xfId="1" applyFont="1" applyBorder="1" applyAlignment="1">
      <alignment vertical="center"/>
    </xf>
    <xf numFmtId="0" fontId="1" fillId="0" borderId="18" xfId="1" applyFont="1" applyBorder="1" applyAlignment="1">
      <alignment vertical="center"/>
    </xf>
    <xf numFmtId="0" fontId="7" fillId="0" borderId="18" xfId="1" applyFont="1" applyFill="1" applyBorder="1" applyAlignment="1">
      <alignment horizontal="center" vertical="center" wrapText="1"/>
    </xf>
    <xf numFmtId="0" fontId="6" fillId="0" borderId="37" xfId="2" applyNumberFormat="1" applyFont="1" applyFill="1" applyBorder="1" applyAlignment="1">
      <alignment horizontal="center" vertical="center" wrapText="1"/>
    </xf>
    <xf numFmtId="0" fontId="6" fillId="0" borderId="39" xfId="2" applyNumberFormat="1" applyFont="1" applyFill="1" applyBorder="1" applyAlignment="1">
      <alignment horizontal="center" vertical="center" wrapText="1"/>
    </xf>
    <xf numFmtId="2" fontId="1" fillId="0" borderId="0" xfId="2" applyNumberFormat="1" applyFont="1"/>
    <xf numFmtId="0" fontId="7" fillId="0" borderId="9" xfId="0" applyFont="1" applyFill="1" applyBorder="1" applyAlignment="1">
      <alignment vertical="center" wrapText="1"/>
    </xf>
    <xf numFmtId="0" fontId="7" fillId="0" borderId="5" xfId="1" applyNumberFormat="1" applyFont="1" applyFill="1" applyBorder="1" applyAlignment="1">
      <alignment horizontal="center" vertical="center"/>
    </xf>
    <xf numFmtId="0" fontId="7" fillId="0" borderId="18" xfId="1" applyNumberFormat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2" xfId="1" applyNumberFormat="1" applyFont="1" applyFill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" vertical="center"/>
    </xf>
    <xf numFmtId="0" fontId="7" fillId="0" borderId="12" xfId="1" applyNumberFormat="1" applyFont="1" applyFill="1" applyBorder="1" applyAlignment="1">
      <alignment horizontal="center" vertical="center" wrapText="1"/>
    </xf>
    <xf numFmtId="0" fontId="1" fillId="0" borderId="8" xfId="1" applyFont="1" applyBorder="1" applyAlignment="1">
      <alignment horizontal="right" vertical="center" wrapText="1"/>
    </xf>
    <xf numFmtId="0" fontId="1" fillId="0" borderId="30" xfId="1" applyFont="1" applyBorder="1" applyAlignment="1">
      <alignment horizontal="right" vertical="center" wrapText="1"/>
    </xf>
    <xf numFmtId="164" fontId="1" fillId="0" borderId="18" xfId="1" applyNumberFormat="1" applyFont="1" applyFill="1" applyBorder="1" applyAlignment="1">
      <alignment horizontal="right" vertical="center" wrapText="1"/>
    </xf>
    <xf numFmtId="164" fontId="1" fillId="0" borderId="18" xfId="1" applyNumberFormat="1" applyFont="1" applyFill="1" applyBorder="1" applyAlignment="1">
      <alignment vertical="center"/>
    </xf>
    <xf numFmtId="0" fontId="7" fillId="0" borderId="7" xfId="1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wrapText="1"/>
    </xf>
    <xf numFmtId="0" fontId="5" fillId="0" borderId="1" xfId="1" applyFont="1" applyBorder="1" applyAlignment="1">
      <alignment horizontal="center" vertical="center"/>
    </xf>
    <xf numFmtId="0" fontId="6" fillId="0" borderId="29" xfId="2" applyNumberFormat="1" applyFont="1" applyFill="1" applyBorder="1" applyAlignment="1">
      <alignment horizontal="center" vertical="center" wrapText="1"/>
    </xf>
    <xf numFmtId="0" fontId="7" fillId="0" borderId="7" xfId="2" applyNumberFormat="1" applyFont="1" applyFill="1" applyBorder="1" applyAlignment="1">
      <alignment horizontal="center" vertical="center" wrapText="1"/>
    </xf>
    <xf numFmtId="0" fontId="7" fillId="0" borderId="18" xfId="2" applyNumberFormat="1" applyFont="1" applyFill="1" applyBorder="1" applyAlignment="1">
      <alignment horizontal="center" vertical="center" wrapText="1"/>
    </xf>
    <xf numFmtId="0" fontId="28" fillId="0" borderId="56" xfId="0" applyFont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left" vertical="center"/>
    </xf>
    <xf numFmtId="0" fontId="16" fillId="0" borderId="33" xfId="0" applyFont="1" applyFill="1" applyBorder="1" applyAlignment="1">
      <alignment horizontal="left" vertical="center"/>
    </xf>
    <xf numFmtId="0" fontId="28" fillId="0" borderId="4" xfId="0" applyFont="1" applyBorder="1" applyAlignment="1">
      <alignment wrapText="1"/>
    </xf>
    <xf numFmtId="0" fontId="7" fillId="0" borderId="4" xfId="2" applyNumberFormat="1" applyFont="1" applyFill="1" applyBorder="1" applyAlignment="1">
      <alignment horizontal="center" vertical="center" wrapText="1"/>
    </xf>
    <xf numFmtId="164" fontId="24" fillId="0" borderId="2" xfId="1" applyNumberFormat="1" applyFont="1" applyFill="1" applyBorder="1" applyAlignment="1">
      <alignment horizontal="right" wrapText="1"/>
    </xf>
    <xf numFmtId="0" fontId="1" fillId="0" borderId="3" xfId="1" applyFill="1" applyBorder="1" applyAlignment="1">
      <alignment wrapText="1"/>
    </xf>
    <xf numFmtId="164" fontId="22" fillId="0" borderId="4" xfId="1" applyNumberFormat="1" applyFont="1" applyFill="1" applyBorder="1" applyAlignment="1">
      <alignment horizontal="right" wrapText="1"/>
    </xf>
    <xf numFmtId="0" fontId="1" fillId="0" borderId="4" xfId="2" applyFont="1" applyBorder="1"/>
    <xf numFmtId="0" fontId="7" fillId="0" borderId="31" xfId="2" applyFont="1" applyFill="1" applyBorder="1" applyAlignment="1">
      <alignment vertical="center" wrapText="1"/>
    </xf>
    <xf numFmtId="0" fontId="7" fillId="0" borderId="11" xfId="2" applyFont="1" applyFill="1" applyBorder="1" applyAlignment="1">
      <alignment vertical="center" wrapText="1"/>
    </xf>
    <xf numFmtId="0" fontId="7" fillId="0" borderId="1" xfId="2" applyFont="1" applyFill="1" applyBorder="1" applyAlignment="1">
      <alignment vertical="center" wrapText="1"/>
    </xf>
    <xf numFmtId="164" fontId="24" fillId="0" borderId="7" xfId="1" applyNumberFormat="1" applyFont="1" applyFill="1" applyBorder="1" applyAlignment="1">
      <alignment horizontal="right" wrapText="1"/>
    </xf>
    <xf numFmtId="164" fontId="24" fillId="0" borderId="34" xfId="1" applyNumberFormat="1" applyFont="1" applyFill="1" applyBorder="1" applyAlignment="1">
      <alignment horizontal="right" wrapText="1"/>
    </xf>
    <xf numFmtId="164" fontId="24" fillId="0" borderId="9" xfId="1" applyNumberFormat="1" applyFont="1" applyFill="1" applyBorder="1" applyAlignment="1">
      <alignment horizontal="right" wrapText="1"/>
    </xf>
    <xf numFmtId="164" fontId="24" fillId="0" borderId="4" xfId="1" applyNumberFormat="1" applyFont="1" applyFill="1" applyBorder="1" applyAlignment="1">
      <alignment horizontal="right" wrapText="1"/>
    </xf>
    <xf numFmtId="164" fontId="22" fillId="0" borderId="7" xfId="1" applyNumberFormat="1" applyFont="1" applyFill="1" applyBorder="1" applyAlignment="1">
      <alignment horizontal="right" wrapText="1"/>
    </xf>
    <xf numFmtId="164" fontId="22" fillId="0" borderId="34" xfId="1" applyNumberFormat="1" applyFont="1" applyFill="1" applyBorder="1" applyAlignment="1">
      <alignment horizontal="right" wrapText="1"/>
    </xf>
    <xf numFmtId="164" fontId="22" fillId="0" borderId="9" xfId="1" applyNumberFormat="1" applyFont="1" applyFill="1" applyBorder="1" applyAlignment="1">
      <alignment horizontal="right" wrapText="1"/>
    </xf>
    <xf numFmtId="0" fontId="1" fillId="0" borderId="7" xfId="1" applyFill="1" applyBorder="1" applyAlignment="1">
      <alignment wrapText="1"/>
    </xf>
    <xf numFmtId="0" fontId="9" fillId="0" borderId="34" xfId="1" applyFont="1" applyBorder="1" applyAlignment="1">
      <alignment horizontal="center" vertical="center" wrapText="1"/>
    </xf>
    <xf numFmtId="0" fontId="1" fillId="0" borderId="9" xfId="1" applyFill="1" applyBorder="1" applyAlignment="1">
      <alignment wrapText="1"/>
    </xf>
    <xf numFmtId="0" fontId="1" fillId="0" borderId="34" xfId="1" applyFill="1" applyBorder="1" applyAlignment="1">
      <alignment wrapText="1"/>
    </xf>
    <xf numFmtId="0" fontId="1" fillId="0" borderId="4" xfId="1" applyFill="1" applyBorder="1" applyAlignment="1">
      <alignment wrapText="1"/>
    </xf>
    <xf numFmtId="2" fontId="6" fillId="0" borderId="0" xfId="1" applyNumberFormat="1" applyFont="1" applyBorder="1" applyAlignment="1"/>
    <xf numFmtId="2" fontId="7" fillId="0" borderId="0" xfId="1" applyNumberFormat="1" applyFont="1" applyBorder="1" applyAlignment="1"/>
    <xf numFmtId="2" fontId="5" fillId="0" borderId="0" xfId="1" applyNumberFormat="1" applyFont="1" applyBorder="1"/>
    <xf numFmtId="2" fontId="5" fillId="0" borderId="0" xfId="1" applyNumberFormat="1" applyFont="1"/>
    <xf numFmtId="2" fontId="6" fillId="3" borderId="28" xfId="1" applyNumberFormat="1" applyFont="1" applyFill="1" applyBorder="1" applyAlignment="1">
      <alignment horizontal="center" vertical="center" wrapText="1"/>
    </xf>
    <xf numFmtId="2" fontId="3" fillId="3" borderId="28" xfId="1" applyNumberFormat="1" applyFont="1" applyFill="1" applyBorder="1" applyAlignment="1">
      <alignment horizontal="right" vertical="center" wrapText="1"/>
    </xf>
    <xf numFmtId="2" fontId="3" fillId="3" borderId="21" xfId="1" applyNumberFormat="1" applyFont="1" applyFill="1" applyBorder="1" applyAlignment="1">
      <alignment horizontal="right" vertical="center" wrapText="1"/>
    </xf>
    <xf numFmtId="0" fontId="7" fillId="0" borderId="38" xfId="2" applyFont="1" applyBorder="1" applyAlignment="1">
      <alignment horizontal="left"/>
    </xf>
    <xf numFmtId="0" fontId="10" fillId="0" borderId="2" xfId="2" applyFont="1" applyBorder="1" applyAlignment="1">
      <alignment horizontal="center" vertical="center"/>
    </xf>
    <xf numFmtId="0" fontId="1" fillId="0" borderId="28" xfId="2" applyNumberFormat="1" applyFont="1" applyFill="1" applyBorder="1" applyAlignment="1">
      <alignment horizontal="center" vertical="center" wrapText="1"/>
    </xf>
    <xf numFmtId="0" fontId="1" fillId="0" borderId="21" xfId="2" applyNumberFormat="1" applyFont="1" applyFill="1" applyBorder="1" applyAlignment="1">
      <alignment horizontal="center" vertical="center" wrapText="1"/>
    </xf>
    <xf numFmtId="0" fontId="16" fillId="0" borderId="28" xfId="2" applyFont="1" applyFill="1" applyBorder="1"/>
    <xf numFmtId="2" fontId="9" fillId="3" borderId="28" xfId="2" applyNumberFormat="1" applyFont="1" applyFill="1" applyBorder="1" applyAlignment="1">
      <alignment horizontal="right" vertical="center" wrapText="1"/>
    </xf>
    <xf numFmtId="2" fontId="10" fillId="3" borderId="62" xfId="2" applyNumberFormat="1" applyFont="1" applyFill="1" applyBorder="1" applyAlignment="1">
      <alignment horizontal="right" vertical="center" wrapText="1"/>
    </xf>
    <xf numFmtId="0" fontId="7" fillId="0" borderId="12" xfId="2" applyNumberFormat="1" applyFont="1" applyFill="1" applyBorder="1" applyAlignment="1">
      <alignment horizontal="center" vertical="center" wrapText="1"/>
    </xf>
    <xf numFmtId="164" fontId="1" fillId="0" borderId="55" xfId="2" applyNumberFormat="1" applyFont="1" applyFill="1" applyBorder="1" applyAlignment="1">
      <alignment wrapText="1"/>
    </xf>
    <xf numFmtId="0" fontId="7" fillId="0" borderId="7" xfId="2" applyFont="1" applyFill="1" applyBorder="1" applyAlignment="1">
      <alignment vertical="center" wrapText="1"/>
    </xf>
    <xf numFmtId="0" fontId="7" fillId="0" borderId="18" xfId="1" applyNumberFormat="1" applyFont="1" applyFill="1" applyBorder="1" applyAlignment="1">
      <alignment horizontal="center" vertical="center" wrapText="1"/>
    </xf>
    <xf numFmtId="0" fontId="7" fillId="0" borderId="63" xfId="2" applyFont="1" applyFill="1" applyBorder="1" applyAlignment="1">
      <alignment horizontal="center" vertical="center"/>
    </xf>
    <xf numFmtId="0" fontId="10" fillId="0" borderId="28" xfId="1" applyFont="1" applyBorder="1" applyAlignment="1">
      <alignment horizontal="center" vertical="center" wrapText="1"/>
    </xf>
    <xf numFmtId="0" fontId="10" fillId="0" borderId="27" xfId="1" applyFont="1" applyBorder="1" applyAlignment="1">
      <alignment horizontal="center" vertical="center"/>
    </xf>
    <xf numFmtId="0" fontId="1" fillId="0" borderId="7" xfId="1" applyNumberForma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7" fillId="0" borderId="13" xfId="2" applyFont="1" applyBorder="1" applyAlignment="1">
      <alignment horizontal="left" vertical="center"/>
    </xf>
    <xf numFmtId="0" fontId="7" fillId="0" borderId="48" xfId="2" applyFont="1" applyBorder="1" applyAlignment="1">
      <alignment horizontal="center" vertical="center"/>
    </xf>
    <xf numFmtId="0" fontId="7" fillId="0" borderId="36" xfId="2" applyFont="1" applyBorder="1" applyAlignment="1">
      <alignment horizontal="left" vertical="center"/>
    </xf>
    <xf numFmtId="0" fontId="7" fillId="2" borderId="12" xfId="0" applyFont="1" applyFill="1" applyBorder="1"/>
    <xf numFmtId="0" fontId="6" fillId="0" borderId="18" xfId="2" applyFont="1" applyBorder="1" applyAlignment="1">
      <alignment horizontal="left"/>
    </xf>
    <xf numFmtId="0" fontId="7" fillId="0" borderId="56" xfId="2" applyFont="1" applyBorder="1" applyAlignment="1">
      <alignment horizontal="center" vertical="center"/>
    </xf>
    <xf numFmtId="0" fontId="7" fillId="0" borderId="51" xfId="2" applyFont="1" applyBorder="1" applyAlignment="1">
      <alignment horizontal="center" vertical="center"/>
    </xf>
    <xf numFmtId="0" fontId="7" fillId="0" borderId="65" xfId="2" applyFont="1" applyBorder="1" applyAlignment="1">
      <alignment horizontal="center" vertical="center"/>
    </xf>
    <xf numFmtId="4" fontId="7" fillId="0" borderId="7" xfId="2" applyNumberFormat="1" applyFont="1" applyBorder="1" applyAlignment="1">
      <alignment horizontal="left" vertical="center" wrapText="1"/>
    </xf>
    <xf numFmtId="4" fontId="7" fillId="0" borderId="9" xfId="2" applyNumberFormat="1" applyFont="1" applyBorder="1" applyAlignment="1">
      <alignment horizontal="left" vertical="center"/>
    </xf>
    <xf numFmtId="4" fontId="7" fillId="0" borderId="18" xfId="2" applyNumberFormat="1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1" fontId="7" fillId="0" borderId="12" xfId="1" applyNumberFormat="1" applyFont="1" applyFill="1" applyBorder="1" applyAlignment="1">
      <alignment horizontal="center" vertical="center" wrapText="1"/>
    </xf>
    <xf numFmtId="0" fontId="7" fillId="0" borderId="36" xfId="1" applyFont="1" applyFill="1" applyBorder="1" applyAlignment="1">
      <alignment vertical="center"/>
    </xf>
    <xf numFmtId="0" fontId="6" fillId="0" borderId="29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6" fillId="0" borderId="36" xfId="1" applyFont="1" applyFill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1" fontId="7" fillId="0" borderId="9" xfId="1" applyNumberFormat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vertical="center"/>
    </xf>
    <xf numFmtId="0" fontId="6" fillId="0" borderId="9" xfId="1" applyFont="1" applyFill="1" applyBorder="1" applyAlignment="1">
      <alignment horizontal="center" vertical="center" wrapText="1"/>
    </xf>
    <xf numFmtId="0" fontId="6" fillId="0" borderId="37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6" fillId="0" borderId="30" xfId="1" applyFont="1" applyFill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37" xfId="1" applyFont="1" applyFill="1" applyBorder="1" applyAlignment="1">
      <alignment vertical="center"/>
    </xf>
    <xf numFmtId="0" fontId="21" fillId="0" borderId="29" xfId="0" applyFont="1" applyFill="1" applyBorder="1" applyAlignment="1">
      <alignment vertical="center"/>
    </xf>
    <xf numFmtId="0" fontId="7" fillId="0" borderId="33" xfId="1" applyFont="1" applyBorder="1" applyAlignment="1">
      <alignment vertical="center"/>
    </xf>
    <xf numFmtId="0" fontId="7" fillId="0" borderId="43" xfId="1" applyFont="1" applyBorder="1" applyAlignment="1">
      <alignment horizontal="center" vertical="center"/>
    </xf>
    <xf numFmtId="14" fontId="7" fillId="0" borderId="44" xfId="1" applyNumberFormat="1" applyFont="1" applyBorder="1" applyAlignment="1">
      <alignment vertical="center"/>
    </xf>
    <xf numFmtId="0" fontId="7" fillId="0" borderId="44" xfId="1" applyFont="1" applyBorder="1" applyAlignment="1">
      <alignment horizontal="center" vertical="center"/>
    </xf>
    <xf numFmtId="0" fontId="7" fillId="0" borderId="51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7" fillId="0" borderId="46" xfId="1" applyFont="1" applyBorder="1" applyAlignment="1">
      <alignment horizontal="center" vertical="center"/>
    </xf>
    <xf numFmtId="0" fontId="7" fillId="0" borderId="47" xfId="2" applyFont="1" applyBorder="1" applyAlignment="1">
      <alignment horizontal="center" vertical="center"/>
    </xf>
    <xf numFmtId="0" fontId="7" fillId="0" borderId="22" xfId="2" applyFont="1" applyBorder="1" applyAlignment="1">
      <alignment horizontal="left" vertical="center"/>
    </xf>
    <xf numFmtId="0" fontId="7" fillId="0" borderId="57" xfId="2" applyFont="1" applyBorder="1" applyAlignment="1">
      <alignment horizontal="left" vertical="center"/>
    </xf>
    <xf numFmtId="0" fontId="7" fillId="0" borderId="51" xfId="2" applyFont="1" applyBorder="1" applyAlignment="1">
      <alignment horizontal="left" vertical="center"/>
    </xf>
    <xf numFmtId="0" fontId="7" fillId="0" borderId="25" xfId="2" applyFont="1" applyBorder="1" applyAlignment="1">
      <alignment horizontal="left" vertical="center"/>
    </xf>
    <xf numFmtId="0" fontId="7" fillId="0" borderId="59" xfId="2" applyFont="1" applyBorder="1" applyAlignment="1">
      <alignment horizontal="left" vertical="center"/>
    </xf>
    <xf numFmtId="0" fontId="7" fillId="0" borderId="27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7" fillId="0" borderId="53" xfId="2" applyFont="1" applyBorder="1" applyAlignment="1">
      <alignment horizontal="center" vertical="center"/>
    </xf>
    <xf numFmtId="164" fontId="9" fillId="0" borderId="28" xfId="1" applyNumberFormat="1" applyFont="1" applyFill="1" applyBorder="1" applyAlignment="1">
      <alignment vertical="center"/>
    </xf>
    <xf numFmtId="164" fontId="7" fillId="0" borderId="9" xfId="1" applyNumberFormat="1" applyFont="1" applyFill="1" applyBorder="1" applyAlignment="1">
      <alignment vertical="center"/>
    </xf>
    <xf numFmtId="0" fontId="7" fillId="0" borderId="44" xfId="2" applyFont="1" applyBorder="1" applyAlignment="1">
      <alignment horizontal="left" vertical="center"/>
    </xf>
    <xf numFmtId="0" fontId="7" fillId="0" borderId="47" xfId="2" applyFont="1" applyBorder="1" applyAlignment="1">
      <alignment horizontal="left" vertical="center"/>
    </xf>
    <xf numFmtId="164" fontId="7" fillId="0" borderId="34" xfId="1" applyNumberFormat="1" applyFont="1" applyFill="1" applyBorder="1" applyAlignment="1">
      <alignment vertical="center"/>
    </xf>
    <xf numFmtId="0" fontId="7" fillId="0" borderId="1" xfId="1" applyFont="1" applyBorder="1" applyAlignment="1">
      <alignment vertical="center"/>
    </xf>
    <xf numFmtId="0" fontId="1" fillId="0" borderId="2" xfId="1" applyBorder="1" applyAlignment="1">
      <alignment vertical="center"/>
    </xf>
    <xf numFmtId="0" fontId="7" fillId="0" borderId="29" xfId="1" applyFont="1" applyBorder="1" applyAlignment="1">
      <alignment vertical="center"/>
    </xf>
    <xf numFmtId="0" fontId="7" fillId="0" borderId="57" xfId="1" applyFont="1" applyBorder="1" applyAlignment="1">
      <alignment vertical="center"/>
    </xf>
    <xf numFmtId="0" fontId="7" fillId="0" borderId="42" xfId="1" applyFont="1" applyBorder="1" applyAlignment="1">
      <alignment vertical="center"/>
    </xf>
    <xf numFmtId="0" fontId="2" fillId="0" borderId="0" xfId="1" applyFont="1" applyFill="1" applyAlignment="1">
      <alignment horizontal="center"/>
    </xf>
    <xf numFmtId="0" fontId="7" fillId="0" borderId="37" xfId="2" applyFont="1" applyFill="1" applyBorder="1" applyAlignment="1">
      <alignment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/>
    </xf>
    <xf numFmtId="0" fontId="3" fillId="0" borderId="0" xfId="2" applyFont="1" applyFill="1"/>
    <xf numFmtId="0" fontId="6" fillId="0" borderId="27" xfId="2" applyFont="1" applyBorder="1" applyAlignment="1">
      <alignment horizontal="center" vertical="center" wrapText="1"/>
    </xf>
    <xf numFmtId="0" fontId="5" fillId="0" borderId="27" xfId="2" applyFont="1" applyBorder="1" applyAlignment="1">
      <alignment horizontal="center" vertical="center"/>
    </xf>
    <xf numFmtId="3" fontId="5" fillId="2" borderId="7" xfId="4" applyNumberFormat="1" applyFont="1" applyFill="1" applyBorder="1" applyAlignment="1">
      <alignment horizontal="center"/>
    </xf>
    <xf numFmtId="0" fontId="7" fillId="0" borderId="33" xfId="2" applyFont="1" applyBorder="1" applyAlignment="1">
      <alignment horizontal="right" wrapText="1"/>
    </xf>
    <xf numFmtId="0" fontId="7" fillId="0" borderId="7" xfId="2" applyFont="1" applyFill="1" applyBorder="1" applyAlignment="1">
      <alignment wrapText="1"/>
    </xf>
    <xf numFmtId="164" fontId="7" fillId="0" borderId="11" xfId="2" applyNumberFormat="1" applyFont="1" applyFill="1" applyBorder="1" applyAlignment="1">
      <alignment horizontal="right" wrapText="1"/>
    </xf>
    <xf numFmtId="164" fontId="7" fillId="0" borderId="9" xfId="2" applyNumberFormat="1" applyFont="1" applyFill="1" applyBorder="1" applyAlignment="1">
      <alignment wrapText="1"/>
    </xf>
    <xf numFmtId="0" fontId="7" fillId="0" borderId="0" xfId="2" applyFont="1" applyBorder="1" applyAlignment="1">
      <alignment horizontal="right" wrapText="1"/>
    </xf>
    <xf numFmtId="0" fontId="7" fillId="0" borderId="5" xfId="2" applyFont="1" applyFill="1" applyBorder="1" applyAlignment="1">
      <alignment wrapText="1"/>
    </xf>
    <xf numFmtId="164" fontId="7" fillId="0" borderId="20" xfId="2" applyNumberFormat="1" applyFont="1" applyFill="1" applyBorder="1" applyAlignment="1">
      <alignment horizontal="right" wrapText="1"/>
    </xf>
    <xf numFmtId="164" fontId="7" fillId="0" borderId="18" xfId="0" applyNumberFormat="1" applyFont="1" applyFill="1" applyBorder="1" applyAlignment="1">
      <alignment wrapText="1"/>
    </xf>
    <xf numFmtId="0" fontId="21" fillId="0" borderId="7" xfId="0" applyFont="1" applyBorder="1" applyAlignment="1">
      <alignment wrapText="1"/>
    </xf>
    <xf numFmtId="0" fontId="7" fillId="0" borderId="20" xfId="2" applyFont="1" applyBorder="1" applyAlignment="1">
      <alignment horizontal="right" wrapText="1"/>
    </xf>
    <xf numFmtId="0" fontId="21" fillId="0" borderId="18" xfId="0" applyFont="1" applyBorder="1" applyAlignment="1">
      <alignment wrapText="1"/>
    </xf>
    <xf numFmtId="0" fontId="7" fillId="0" borderId="13" xfId="2" applyFont="1" applyBorder="1" applyAlignment="1">
      <alignment horizontal="right" wrapText="1"/>
    </xf>
    <xf numFmtId="0" fontId="21" fillId="0" borderId="12" xfId="0" applyFont="1" applyBorder="1" applyAlignment="1">
      <alignment wrapText="1"/>
    </xf>
    <xf numFmtId="0" fontId="7" fillId="0" borderId="18" xfId="2" applyFont="1" applyBorder="1" applyAlignment="1">
      <alignment horizontal="right" wrapText="1"/>
    </xf>
    <xf numFmtId="0" fontId="7" fillId="0" borderId="7" xfId="2" applyFont="1" applyBorder="1" applyAlignment="1">
      <alignment horizontal="right" wrapText="1"/>
    </xf>
    <xf numFmtId="0" fontId="7" fillId="0" borderId="9" xfId="2" applyFont="1" applyBorder="1" applyAlignment="1">
      <alignment horizontal="right" wrapText="1"/>
    </xf>
    <xf numFmtId="0" fontId="21" fillId="0" borderId="9" xfId="0" applyFont="1" applyBorder="1" applyAlignment="1">
      <alignment wrapText="1"/>
    </xf>
    <xf numFmtId="0" fontId="7" fillId="0" borderId="5" xfId="2" applyFont="1" applyBorder="1" applyAlignment="1">
      <alignment horizontal="right" wrapText="1"/>
    </xf>
    <xf numFmtId="0" fontId="21" fillId="0" borderId="5" xfId="0" applyFont="1" applyBorder="1" applyAlignment="1">
      <alignment wrapText="1"/>
    </xf>
    <xf numFmtId="0" fontId="49" fillId="0" borderId="7" xfId="0" applyFont="1" applyBorder="1" applyAlignment="1">
      <alignment wrapText="1"/>
    </xf>
    <xf numFmtId="0" fontId="49" fillId="0" borderId="18" xfId="0" applyFont="1" applyBorder="1" applyAlignment="1">
      <alignment wrapText="1"/>
    </xf>
    <xf numFmtId="0" fontId="7" fillId="0" borderId="11" xfId="2" applyFont="1" applyBorder="1" applyAlignment="1">
      <alignment horizontal="right" wrapText="1"/>
    </xf>
    <xf numFmtId="0" fontId="7" fillId="0" borderId="12" xfId="2" applyFont="1" applyBorder="1" applyAlignment="1">
      <alignment horizontal="right" wrapText="1"/>
    </xf>
    <xf numFmtId="0" fontId="21" fillId="0" borderId="0" xfId="0" applyFont="1" applyBorder="1" applyAlignment="1">
      <alignment wrapText="1"/>
    </xf>
    <xf numFmtId="0" fontId="48" fillId="0" borderId="0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right"/>
    </xf>
    <xf numFmtId="0" fontId="5" fillId="0" borderId="0" xfId="2" applyFont="1" applyFill="1" applyBorder="1" applyAlignment="1">
      <alignment horizontal="left"/>
    </xf>
    <xf numFmtId="0" fontId="5" fillId="0" borderId="0" xfId="2" applyFont="1" applyFill="1" applyBorder="1" applyAlignment="1">
      <alignment horizontal="center"/>
    </xf>
    <xf numFmtId="164" fontId="5" fillId="0" borderId="0" xfId="2" applyNumberFormat="1" applyFont="1" applyFill="1" applyBorder="1" applyAlignment="1">
      <alignment horizontal="right" vertical="center"/>
    </xf>
    <xf numFmtId="0" fontId="7" fillId="0" borderId="66" xfId="2" applyFont="1" applyBorder="1" applyAlignment="1">
      <alignment horizontal="left"/>
    </xf>
    <xf numFmtId="164" fontId="1" fillId="0" borderId="0" xfId="0" applyNumberFormat="1" applyFont="1" applyFill="1" applyBorder="1" applyAlignment="1">
      <alignment wrapText="1"/>
    </xf>
    <xf numFmtId="0" fontId="7" fillId="0" borderId="22" xfId="2" applyFont="1" applyBorder="1" applyAlignment="1">
      <alignment horizontal="left"/>
    </xf>
    <xf numFmtId="0" fontId="7" fillId="0" borderId="57" xfId="2" applyFont="1" applyBorder="1" applyAlignment="1">
      <alignment horizontal="left"/>
    </xf>
    <xf numFmtId="0" fontId="7" fillId="0" borderId="1" xfId="2" applyFont="1" applyBorder="1" applyAlignment="1">
      <alignment horizontal="left"/>
    </xf>
    <xf numFmtId="0" fontId="5" fillId="0" borderId="0" xfId="2" applyFont="1" applyFill="1" applyBorder="1" applyAlignment="1"/>
    <xf numFmtId="164" fontId="5" fillId="0" borderId="0" xfId="2" applyNumberFormat="1" applyFont="1" applyFill="1" applyBorder="1"/>
    <xf numFmtId="0" fontId="5" fillId="0" borderId="0" xfId="2" applyFont="1" applyFill="1"/>
    <xf numFmtId="164" fontId="3" fillId="0" borderId="0" xfId="2" applyNumberFormat="1" applyFont="1" applyFill="1" applyBorder="1" applyAlignment="1">
      <alignment horizontal="right" vertical="center"/>
    </xf>
    <xf numFmtId="14" fontId="5" fillId="0" borderId="0" xfId="2" applyNumberFormat="1" applyFont="1" applyFill="1" applyAlignment="1">
      <alignment horizontal="left"/>
    </xf>
    <xf numFmtId="0" fontId="1" fillId="0" borderId="0" xfId="2" applyFont="1" applyBorder="1" applyAlignment="1">
      <alignment vertical="top"/>
    </xf>
    <xf numFmtId="4" fontId="7" fillId="0" borderId="0" xfId="1" applyNumberFormat="1" applyFont="1" applyFill="1" applyBorder="1" applyAlignment="1">
      <alignment vertical="center"/>
    </xf>
    <xf numFmtId="2" fontId="1" fillId="0" borderId="0" xfId="1" applyNumberFormat="1"/>
    <xf numFmtId="2" fontId="6" fillId="0" borderId="22" xfId="1" applyNumberFormat="1" applyFont="1" applyBorder="1" applyAlignment="1"/>
    <xf numFmtId="2" fontId="5" fillId="0" borderId="0" xfId="1" applyNumberFormat="1" applyFont="1" applyBorder="1" applyAlignment="1"/>
    <xf numFmtId="2" fontId="7" fillId="0" borderId="17" xfId="1" applyNumberFormat="1" applyFont="1" applyBorder="1" applyAlignment="1"/>
    <xf numFmtId="2" fontId="7" fillId="0" borderId="25" xfId="1" applyNumberFormat="1" applyFont="1" applyFill="1" applyBorder="1" applyAlignment="1"/>
    <xf numFmtId="2" fontId="5" fillId="0" borderId="0" xfId="1" applyNumberFormat="1" applyFont="1" applyFill="1" applyBorder="1"/>
    <xf numFmtId="2" fontId="10" fillId="0" borderId="4" xfId="2" applyNumberFormat="1" applyFont="1" applyFill="1" applyBorder="1" applyAlignment="1">
      <alignment horizontal="center" vertical="center" wrapText="1"/>
    </xf>
    <xf numFmtId="2" fontId="9" fillId="0" borderId="27" xfId="1" applyNumberFormat="1" applyFont="1" applyFill="1" applyBorder="1" applyAlignment="1">
      <alignment horizontal="right" vertical="center" wrapText="1"/>
    </xf>
    <xf numFmtId="2" fontId="9" fillId="0" borderId="28" xfId="1" applyNumberFormat="1" applyFont="1" applyFill="1" applyBorder="1" applyAlignment="1">
      <alignment horizontal="right" vertical="center" wrapText="1"/>
    </xf>
    <xf numFmtId="2" fontId="7" fillId="0" borderId="9" xfId="1" applyNumberFormat="1" applyFont="1" applyFill="1" applyBorder="1" applyAlignment="1">
      <alignment horizontal="center" vertical="center" wrapText="1"/>
    </xf>
    <xf numFmtId="2" fontId="7" fillId="0" borderId="12" xfId="1" applyNumberFormat="1" applyFont="1" applyFill="1" applyBorder="1" applyAlignment="1">
      <alignment horizontal="center" vertical="center" wrapText="1"/>
    </xf>
    <xf numFmtId="2" fontId="9" fillId="0" borderId="9" xfId="1" applyNumberFormat="1" applyFont="1" applyFill="1" applyBorder="1" applyAlignment="1">
      <alignment horizontal="right" vertical="center" wrapText="1"/>
    </xf>
    <xf numFmtId="2" fontId="7" fillId="0" borderId="18" xfId="1" applyNumberFormat="1" applyFont="1" applyFill="1" applyBorder="1" applyAlignment="1">
      <alignment horizontal="center" vertical="center" wrapText="1"/>
    </xf>
    <xf numFmtId="2" fontId="9" fillId="0" borderId="34" xfId="1" applyNumberFormat="1" applyFont="1" applyFill="1" applyBorder="1" applyAlignment="1">
      <alignment horizontal="right" vertical="center" wrapText="1"/>
    </xf>
    <xf numFmtId="2" fontId="1" fillId="0" borderId="0" xfId="1" applyNumberFormat="1" applyAlignment="1">
      <alignment horizontal="right" vertical="center"/>
    </xf>
    <xf numFmtId="2" fontId="6" fillId="0" borderId="4" xfId="1" applyNumberFormat="1" applyFont="1" applyFill="1" applyBorder="1" applyAlignment="1">
      <alignment horizontal="right" vertical="center"/>
    </xf>
    <xf numFmtId="2" fontId="6" fillId="0" borderId="0" xfId="1" applyNumberFormat="1" applyFont="1" applyFill="1" applyBorder="1" applyAlignment="1">
      <alignment horizontal="right" vertical="center"/>
    </xf>
    <xf numFmtId="2" fontId="6" fillId="0" borderId="0" xfId="1" applyNumberFormat="1" applyFont="1" applyFill="1" applyBorder="1"/>
    <xf numFmtId="2" fontId="6" fillId="0" borderId="22" xfId="2" applyNumberFormat="1" applyFont="1" applyBorder="1" applyAlignment="1"/>
    <xf numFmtId="2" fontId="6" fillId="0" borderId="0" xfId="2" applyNumberFormat="1" applyFont="1" applyBorder="1" applyAlignment="1"/>
    <xf numFmtId="2" fontId="5" fillId="0" borderId="0" xfId="2" applyNumberFormat="1" applyFont="1" applyBorder="1" applyAlignment="1"/>
    <xf numFmtId="2" fontId="9" fillId="0" borderId="17" xfId="2" applyNumberFormat="1" applyFont="1" applyBorder="1" applyAlignment="1"/>
    <xf numFmtId="2" fontId="7" fillId="0" borderId="0" xfId="2" applyNumberFormat="1" applyFont="1" applyBorder="1" applyAlignment="1"/>
    <xf numFmtId="2" fontId="7" fillId="0" borderId="25" xfId="2" applyNumberFormat="1" applyFont="1" applyBorder="1" applyAlignment="1"/>
    <xf numFmtId="2" fontId="5" fillId="0" borderId="0" xfId="2" applyNumberFormat="1" applyFont="1"/>
    <xf numFmtId="2" fontId="5" fillId="0" borderId="0" xfId="2" applyNumberFormat="1" applyFont="1" applyBorder="1"/>
    <xf numFmtId="2" fontId="5" fillId="0" borderId="0" xfId="2" applyNumberFormat="1" applyFont="1" applyFill="1" applyBorder="1"/>
    <xf numFmtId="2" fontId="9" fillId="0" borderId="28" xfId="2" applyNumberFormat="1" applyFont="1" applyFill="1" applyBorder="1" applyAlignment="1">
      <alignment horizontal="right" vertical="center" wrapText="1"/>
    </xf>
    <xf numFmtId="2" fontId="9" fillId="0" borderId="53" xfId="2" applyNumberFormat="1" applyFont="1" applyFill="1" applyBorder="1" applyAlignment="1">
      <alignment horizontal="right" vertical="center" wrapText="1"/>
    </xf>
    <xf numFmtId="2" fontId="6" fillId="0" borderId="7" xfId="2" applyNumberFormat="1" applyFont="1" applyFill="1" applyBorder="1" applyAlignment="1">
      <alignment horizontal="center" vertical="center" wrapText="1"/>
    </xf>
    <xf numFmtId="2" fontId="9" fillId="0" borderId="43" xfId="2" applyNumberFormat="1" applyFont="1" applyFill="1" applyBorder="1" applyAlignment="1">
      <alignment horizontal="right" vertical="center" wrapText="1"/>
    </xf>
    <xf numFmtId="2" fontId="6" fillId="0" borderId="12" xfId="2" applyNumberFormat="1" applyFont="1" applyFill="1" applyBorder="1" applyAlignment="1">
      <alignment horizontal="center" vertical="center" wrapText="1"/>
    </xf>
    <xf numFmtId="2" fontId="7" fillId="0" borderId="12" xfId="2" applyNumberFormat="1" applyFont="1" applyFill="1" applyBorder="1" applyAlignment="1">
      <alignment vertical="center" wrapText="1"/>
    </xf>
    <xf numFmtId="2" fontId="9" fillId="0" borderId="48" xfId="2" applyNumberFormat="1" applyFont="1" applyFill="1" applyBorder="1" applyAlignment="1">
      <alignment horizontal="right" vertical="center" wrapText="1"/>
    </xf>
    <xf numFmtId="2" fontId="9" fillId="0" borderId="44" xfId="2" applyNumberFormat="1" applyFont="1" applyFill="1" applyBorder="1" applyAlignment="1">
      <alignment horizontal="right" vertical="center" wrapText="1"/>
    </xf>
    <xf numFmtId="2" fontId="9" fillId="0" borderId="47" xfId="2" applyNumberFormat="1" applyFont="1" applyFill="1" applyBorder="1" applyAlignment="1">
      <alignment horizontal="right" vertical="center" wrapText="1"/>
    </xf>
    <xf numFmtId="2" fontId="1" fillId="0" borderId="0" xfId="2" applyNumberFormat="1" applyFont="1" applyAlignment="1">
      <alignment horizontal="right" vertical="center"/>
    </xf>
    <xf numFmtId="2" fontId="6" fillId="0" borderId="4" xfId="2" applyNumberFormat="1" applyFont="1" applyFill="1" applyBorder="1" applyAlignment="1">
      <alignment horizontal="right" vertical="center"/>
    </xf>
    <xf numFmtId="2" fontId="6" fillId="0" borderId="0" xfId="2" applyNumberFormat="1" applyFont="1" applyFill="1" applyBorder="1" applyAlignment="1">
      <alignment horizontal="right" vertical="center"/>
    </xf>
    <xf numFmtId="2" fontId="6" fillId="0" borderId="0" xfId="2" applyNumberFormat="1" applyFont="1" applyFill="1" applyBorder="1"/>
    <xf numFmtId="2" fontId="7" fillId="0" borderId="17" xfId="2" applyNumberFormat="1" applyFont="1" applyBorder="1" applyAlignment="1"/>
    <xf numFmtId="2" fontId="7" fillId="0" borderId="25" xfId="2" applyNumberFormat="1" applyFont="1" applyFill="1" applyBorder="1" applyAlignment="1"/>
    <xf numFmtId="2" fontId="1" fillId="0" borderId="7" xfId="2" applyNumberFormat="1" applyFont="1" applyBorder="1" applyAlignment="1">
      <alignment horizontal="right" vertical="center" wrapText="1"/>
    </xf>
    <xf numFmtId="2" fontId="7" fillId="0" borderId="33" xfId="2" applyNumberFormat="1" applyFont="1" applyBorder="1" applyAlignment="1">
      <alignment horizontal="right" wrapText="1"/>
    </xf>
    <xf numFmtId="2" fontId="1" fillId="0" borderId="9" xfId="2" applyNumberFormat="1" applyFont="1" applyFill="1" applyBorder="1" applyAlignment="1">
      <alignment horizontal="right" vertical="center" wrapText="1"/>
    </xf>
    <xf numFmtId="2" fontId="1" fillId="0" borderId="5" xfId="2" applyNumberFormat="1" applyFont="1" applyBorder="1" applyAlignment="1">
      <alignment horizontal="right" vertical="center" wrapText="1"/>
    </xf>
    <xf numFmtId="2" fontId="7" fillId="0" borderId="0" xfId="2" applyNumberFormat="1" applyFont="1" applyBorder="1" applyAlignment="1">
      <alignment horizontal="right" wrapText="1"/>
    </xf>
    <xf numFmtId="2" fontId="7" fillId="0" borderId="18" xfId="2" applyNumberFormat="1" applyFont="1" applyFill="1" applyBorder="1" applyAlignment="1">
      <alignment horizontal="right" wrapText="1"/>
    </xf>
    <xf numFmtId="2" fontId="7" fillId="0" borderId="7" xfId="2" applyNumberFormat="1" applyFont="1" applyBorder="1" applyAlignment="1">
      <alignment horizontal="right" wrapText="1"/>
    </xf>
    <xf numFmtId="2" fontId="7" fillId="0" borderId="18" xfId="2" applyNumberFormat="1" applyFont="1" applyBorder="1" applyAlignment="1">
      <alignment horizontal="right" wrapText="1"/>
    </xf>
    <xf numFmtId="2" fontId="7" fillId="0" borderId="20" xfId="2" applyNumberFormat="1" applyFont="1" applyBorder="1" applyAlignment="1">
      <alignment horizontal="right" wrapText="1"/>
    </xf>
    <xf numFmtId="2" fontId="15" fillId="2" borderId="7" xfId="0" applyNumberFormat="1" applyFont="1" applyFill="1" applyBorder="1" applyAlignment="1">
      <alignment wrapText="1"/>
    </xf>
    <xf numFmtId="2" fontId="15" fillId="2" borderId="12" xfId="0" applyNumberFormat="1" applyFont="1" applyFill="1" applyBorder="1" applyAlignment="1">
      <alignment wrapText="1"/>
    </xf>
    <xf numFmtId="2" fontId="7" fillId="0" borderId="13" xfId="2" applyNumberFormat="1" applyFont="1" applyBorder="1" applyAlignment="1">
      <alignment horizontal="right" wrapText="1"/>
    </xf>
    <xf numFmtId="2" fontId="7" fillId="0" borderId="11" xfId="2" applyNumberFormat="1" applyFont="1" applyBorder="1" applyAlignment="1">
      <alignment horizontal="right" wrapText="1"/>
    </xf>
    <xf numFmtId="2" fontId="7" fillId="0" borderId="9" xfId="2" applyNumberFormat="1" applyFont="1" applyBorder="1" applyAlignment="1">
      <alignment horizontal="right" wrapText="1"/>
    </xf>
    <xf numFmtId="2" fontId="7" fillId="0" borderId="12" xfId="2" applyNumberFormat="1" applyFont="1" applyBorder="1" applyAlignment="1">
      <alignment horizontal="right" wrapText="1"/>
    </xf>
    <xf numFmtId="2" fontId="50" fillId="0" borderId="0" xfId="2" applyNumberFormat="1" applyFont="1" applyFill="1" applyBorder="1" applyAlignment="1">
      <alignment horizontal="right" vertical="center"/>
    </xf>
    <xf numFmtId="2" fontId="5" fillId="0" borderId="0" xfId="2" applyNumberFormat="1" applyFont="1" applyFill="1" applyBorder="1" applyAlignment="1">
      <alignment horizontal="right" vertical="center"/>
    </xf>
    <xf numFmtId="3" fontId="6" fillId="2" borderId="12" xfId="4" applyNumberFormat="1" applyFont="1" applyFill="1" applyBorder="1" applyAlignment="1">
      <alignment horizontal="center"/>
    </xf>
    <xf numFmtId="3" fontId="6" fillId="2" borderId="7" xfId="4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3" fontId="6" fillId="0" borderId="7" xfId="4" applyNumberFormat="1" applyFont="1" applyFill="1" applyBorder="1" applyAlignment="1">
      <alignment horizontal="center"/>
    </xf>
    <xf numFmtId="3" fontId="6" fillId="2" borderId="34" xfId="4" applyNumberFormat="1" applyFont="1" applyFill="1" applyBorder="1" applyAlignment="1">
      <alignment horizontal="center" vertical="center"/>
    </xf>
    <xf numFmtId="3" fontId="6" fillId="2" borderId="18" xfId="4" applyNumberFormat="1" applyFont="1" applyFill="1" applyBorder="1" applyAlignment="1">
      <alignment horizontal="center"/>
    </xf>
    <xf numFmtId="3" fontId="6" fillId="2" borderId="36" xfId="4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3" fontId="6" fillId="2" borderId="39" xfId="4" applyNumberFormat="1" applyFont="1" applyFill="1" applyBorder="1" applyAlignment="1">
      <alignment horizontal="center"/>
    </xf>
    <xf numFmtId="3" fontId="6" fillId="2" borderId="34" xfId="4" applyNumberFormat="1" applyFont="1" applyFill="1" applyBorder="1" applyAlignment="1">
      <alignment horizontal="center"/>
    </xf>
    <xf numFmtId="0" fontId="51" fillId="0" borderId="34" xfId="0" applyFont="1" applyFill="1" applyBorder="1" applyAlignment="1">
      <alignment horizontal="center"/>
    </xf>
    <xf numFmtId="3" fontId="6" fillId="0" borderId="28" xfId="4" applyNumberFormat="1" applyFont="1" applyFill="1" applyBorder="1" applyAlignment="1">
      <alignment horizontal="center" vertical="center"/>
    </xf>
    <xf numFmtId="3" fontId="6" fillId="0" borderId="9" xfId="4" applyNumberFormat="1" applyFont="1" applyFill="1" applyBorder="1" applyAlignment="1">
      <alignment horizontal="center"/>
    </xf>
    <xf numFmtId="3" fontId="6" fillId="0" borderId="34" xfId="4" applyNumberFormat="1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3" fontId="6" fillId="2" borderId="29" xfId="4" applyNumberFormat="1" applyFont="1" applyFill="1" applyBorder="1" applyAlignment="1">
      <alignment horizontal="center"/>
    </xf>
    <xf numFmtId="3" fontId="7" fillId="2" borderId="7" xfId="4" applyNumberFormat="1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 vertical="center"/>
    </xf>
    <xf numFmtId="3" fontId="7" fillId="2" borderId="36" xfId="4" applyNumberFormat="1" applyFont="1" applyFill="1" applyBorder="1" applyAlignment="1">
      <alignment horizontal="center"/>
    </xf>
    <xf numFmtId="3" fontId="7" fillId="2" borderId="12" xfId="4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/>
    </xf>
    <xf numFmtId="3" fontId="6" fillId="2" borderId="9" xfId="4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3" fontId="6" fillId="0" borderId="18" xfId="4" applyNumberFormat="1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 vertical="center"/>
    </xf>
    <xf numFmtId="3" fontId="6" fillId="2" borderId="37" xfId="4" applyNumberFormat="1" applyFont="1" applyFill="1" applyBorder="1" applyAlignment="1">
      <alignment horizontal="center"/>
    </xf>
    <xf numFmtId="3" fontId="6" fillId="2" borderId="30" xfId="4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51" fillId="0" borderId="12" xfId="0" applyFont="1" applyFill="1" applyBorder="1" applyAlignment="1">
      <alignment horizontal="center"/>
    </xf>
    <xf numFmtId="3" fontId="6" fillId="2" borderId="14" xfId="4" applyNumberFormat="1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/>
    </xf>
    <xf numFmtId="3" fontId="6" fillId="0" borderId="35" xfId="4" applyNumberFormat="1" applyFont="1" applyFill="1" applyBorder="1" applyAlignment="1">
      <alignment horizontal="center"/>
    </xf>
    <xf numFmtId="3" fontId="6" fillId="0" borderId="5" xfId="4" applyNumberFormat="1" applyFont="1" applyFill="1" applyBorder="1" applyAlignment="1">
      <alignment horizontal="center"/>
    </xf>
    <xf numFmtId="3" fontId="6" fillId="0" borderId="0" xfId="4" applyNumberFormat="1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16" fillId="2" borderId="7" xfId="0" applyFont="1" applyFill="1" applyBorder="1"/>
    <xf numFmtId="0" fontId="16" fillId="2" borderId="7" xfId="0" applyFont="1" applyFill="1" applyBorder="1" applyAlignment="1">
      <alignment wrapText="1"/>
    </xf>
    <xf numFmtId="0" fontId="7" fillId="2" borderId="34" xfId="0" applyFont="1" applyFill="1" applyBorder="1" applyAlignment="1">
      <alignment wrapText="1"/>
    </xf>
    <xf numFmtId="164" fontId="16" fillId="2" borderId="55" xfId="4" applyNumberFormat="1" applyFont="1" applyFill="1" applyBorder="1" applyAlignment="1">
      <alignment wrapText="1"/>
    </xf>
    <xf numFmtId="164" fontId="7" fillId="2" borderId="26" xfId="4" applyNumberFormat="1" applyFont="1" applyFill="1" applyBorder="1" applyAlignment="1"/>
    <xf numFmtId="0" fontId="16" fillId="2" borderId="35" xfId="0" applyFont="1" applyFill="1" applyBorder="1" applyAlignment="1">
      <alignment wrapText="1"/>
    </xf>
    <xf numFmtId="164" fontId="7" fillId="2" borderId="13" xfId="4" applyNumberFormat="1" applyFont="1" applyFill="1" applyBorder="1" applyAlignment="1"/>
    <xf numFmtId="164" fontId="7" fillId="2" borderId="31" xfId="4" applyNumberFormat="1" applyFont="1" applyFill="1" applyBorder="1" applyAlignment="1"/>
    <xf numFmtId="0" fontId="16" fillId="2" borderId="13" xfId="0" applyFont="1" applyFill="1" applyBorder="1" applyAlignment="1">
      <alignment wrapText="1"/>
    </xf>
    <xf numFmtId="0" fontId="7" fillId="2" borderId="13" xfId="0" applyFont="1" applyFill="1" applyBorder="1" applyAlignment="1">
      <alignment wrapText="1"/>
    </xf>
    <xf numFmtId="0" fontId="16" fillId="2" borderId="7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/>
    </xf>
    <xf numFmtId="0" fontId="16" fillId="2" borderId="27" xfId="0" applyFont="1" applyFill="1" applyBorder="1" applyAlignment="1">
      <alignment wrapText="1"/>
    </xf>
    <xf numFmtId="0" fontId="7" fillId="2" borderId="39" xfId="0" applyFont="1" applyFill="1" applyBorder="1" applyAlignment="1">
      <alignment vertical="center"/>
    </xf>
    <xf numFmtId="0" fontId="16" fillId="2" borderId="29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left"/>
    </xf>
    <xf numFmtId="0" fontId="16" fillId="2" borderId="29" xfId="0" applyFont="1" applyFill="1" applyBorder="1" applyAlignment="1">
      <alignment wrapText="1"/>
    </xf>
    <xf numFmtId="0" fontId="7" fillId="2" borderId="37" xfId="0" applyFont="1" applyFill="1" applyBorder="1" applyAlignment="1">
      <alignment wrapText="1"/>
    </xf>
    <xf numFmtId="164" fontId="16" fillId="2" borderId="35" xfId="4" applyNumberFormat="1" applyFont="1" applyFill="1" applyBorder="1" applyAlignment="1">
      <alignment wrapText="1"/>
    </xf>
    <xf numFmtId="0" fontId="7" fillId="2" borderId="12" xfId="0" applyFont="1" applyFill="1" applyBorder="1" applyAlignment="1">
      <alignment wrapText="1"/>
    </xf>
    <xf numFmtId="0" fontId="7" fillId="2" borderId="9" xfId="0" applyFont="1" applyFill="1" applyBorder="1" applyAlignment="1">
      <alignment wrapText="1"/>
    </xf>
    <xf numFmtId="0" fontId="7" fillId="2" borderId="18" xfId="0" applyFont="1" applyFill="1" applyBorder="1" applyAlignment="1">
      <alignment wrapText="1"/>
    </xf>
    <xf numFmtId="164" fontId="7" fillId="2" borderId="10" xfId="4" applyNumberFormat="1" applyFont="1" applyFill="1" applyBorder="1" applyAlignment="1">
      <alignment wrapText="1"/>
    </xf>
    <xf numFmtId="0" fontId="7" fillId="2" borderId="30" xfId="0" applyFont="1" applyFill="1" applyBorder="1" applyAlignment="1">
      <alignment horizontal="left" vertical="center" wrapText="1"/>
    </xf>
    <xf numFmtId="164" fontId="7" fillId="2" borderId="9" xfId="4" applyNumberFormat="1" applyFont="1" applyFill="1" applyBorder="1" applyAlignment="1">
      <alignment wrapText="1"/>
    </xf>
    <xf numFmtId="0" fontId="21" fillId="2" borderId="30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164" fontId="7" fillId="2" borderId="55" xfId="4" applyNumberFormat="1" applyFont="1" applyFill="1" applyBorder="1" applyAlignment="1"/>
    <xf numFmtId="0" fontId="7" fillId="2" borderId="42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6" fillId="2" borderId="2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3" fillId="0" borderId="18" xfId="0" applyFont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53" fillId="0" borderId="1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3" fillId="0" borderId="4" xfId="0" applyFont="1" applyFill="1" applyBorder="1" applyAlignment="1">
      <alignment horizontal="center" vertical="center"/>
    </xf>
    <xf numFmtId="3" fontId="6" fillId="0" borderId="7" xfId="4" applyNumberFormat="1" applyFont="1" applyFill="1" applyBorder="1" applyAlignment="1">
      <alignment horizontal="center" vertical="center"/>
    </xf>
    <xf numFmtId="3" fontId="6" fillId="0" borderId="12" xfId="4" applyNumberFormat="1" applyFont="1" applyFill="1" applyBorder="1" applyAlignment="1">
      <alignment horizontal="center" vertical="center"/>
    </xf>
    <xf numFmtId="0" fontId="7" fillId="0" borderId="7" xfId="4" applyNumberFormat="1" applyFont="1" applyBorder="1" applyAlignment="1">
      <alignment horizontal="center"/>
    </xf>
    <xf numFmtId="0" fontId="1" fillId="0" borderId="7" xfId="4" applyNumberFormat="1" applyFont="1" applyBorder="1" applyAlignment="1">
      <alignment horizontal="center"/>
    </xf>
    <xf numFmtId="0" fontId="7" fillId="0" borderId="12" xfId="4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2" borderId="34" xfId="4" applyNumberFormat="1" applyFont="1" applyFill="1" applyBorder="1" applyAlignment="1">
      <alignment horizontal="center" vertical="center"/>
    </xf>
    <xf numFmtId="0" fontId="7" fillId="2" borderId="12" xfId="4" applyNumberFormat="1" applyFont="1" applyFill="1" applyBorder="1" applyAlignment="1">
      <alignment horizontal="center" vertical="center"/>
    </xf>
    <xf numFmtId="0" fontId="7" fillId="2" borderId="13" xfId="0" applyNumberFormat="1" applyFont="1" applyFill="1" applyBorder="1" applyAlignment="1">
      <alignment horizontal="center" vertical="center"/>
    </xf>
    <xf numFmtId="3" fontId="7" fillId="2" borderId="34" xfId="4" applyNumberFormat="1" applyFont="1" applyFill="1" applyBorder="1" applyAlignment="1">
      <alignment horizontal="center"/>
    </xf>
    <xf numFmtId="0" fontId="7" fillId="2" borderId="31" xfId="0" applyNumberFormat="1" applyFont="1" applyFill="1" applyBorder="1" applyAlignment="1">
      <alignment horizontal="center" vertical="center"/>
    </xf>
    <xf numFmtId="0" fontId="7" fillId="0" borderId="28" xfId="4" applyNumberFormat="1" applyFont="1" applyBorder="1" applyAlignment="1">
      <alignment horizontal="center"/>
    </xf>
    <xf numFmtId="0" fontId="7" fillId="0" borderId="29" xfId="4" applyNumberFormat="1" applyFont="1" applyBorder="1" applyAlignment="1">
      <alignment horizontal="center"/>
    </xf>
    <xf numFmtId="3" fontId="7" fillId="0" borderId="9" xfId="4" applyNumberFormat="1" applyFont="1" applyBorder="1" applyAlignment="1">
      <alignment horizontal="center"/>
    </xf>
    <xf numFmtId="3" fontId="7" fillId="0" borderId="34" xfId="4" applyNumberFormat="1" applyFont="1" applyBorder="1" applyAlignment="1">
      <alignment horizontal="center"/>
    </xf>
    <xf numFmtId="0" fontId="7" fillId="0" borderId="31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2" borderId="9" xfId="4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2" borderId="18" xfId="4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7" xfId="4" applyNumberFormat="1" applyFont="1" applyFill="1" applyBorder="1" applyAlignment="1">
      <alignment horizontal="center" vertical="center"/>
    </xf>
    <xf numFmtId="0" fontId="7" fillId="2" borderId="3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center" vertical="center"/>
    </xf>
    <xf numFmtId="0" fontId="7" fillId="2" borderId="20" xfId="0" applyNumberFormat="1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2" borderId="7" xfId="4" applyNumberFormat="1" applyFont="1" applyFill="1" applyBorder="1" applyAlignment="1">
      <alignment horizontal="center"/>
    </xf>
    <xf numFmtId="0" fontId="7" fillId="2" borderId="9" xfId="4" applyNumberFormat="1" applyFont="1" applyFill="1" applyBorder="1" applyAlignment="1">
      <alignment horizontal="center"/>
    </xf>
    <xf numFmtId="0" fontId="7" fillId="0" borderId="29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 vertical="center"/>
    </xf>
    <xf numFmtId="3" fontId="7" fillId="2" borderId="12" xfId="4" applyNumberFormat="1" applyFont="1" applyFill="1" applyBorder="1" applyAlignment="1">
      <alignment horizontal="center"/>
    </xf>
    <xf numFmtId="3" fontId="7" fillId="2" borderId="14" xfId="4" applyNumberFormat="1" applyFont="1" applyFill="1" applyBorder="1" applyAlignment="1">
      <alignment vertical="center"/>
    </xf>
    <xf numFmtId="0" fontId="7" fillId="0" borderId="14" xfId="4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164" fontId="6" fillId="0" borderId="7" xfId="1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0" borderId="0" xfId="2" applyFont="1" applyBorder="1" applyAlignment="1">
      <alignment horizontal="center" vertical="center"/>
    </xf>
    <xf numFmtId="0" fontId="54" fillId="0" borderId="7" xfId="1" applyFont="1" applyFill="1" applyBorder="1" applyAlignment="1">
      <alignment horizontal="center" vertical="center" wrapText="1"/>
    </xf>
    <xf numFmtId="0" fontId="55" fillId="0" borderId="12" xfId="2" applyFont="1" applyBorder="1" applyAlignment="1">
      <alignment horizontal="center" vertical="center" wrapText="1"/>
    </xf>
    <xf numFmtId="0" fontId="55" fillId="0" borderId="7" xfId="2" applyFont="1" applyBorder="1" applyAlignment="1">
      <alignment horizontal="center" vertical="center" wrapText="1"/>
    </xf>
    <xf numFmtId="0" fontId="55" fillId="0" borderId="28" xfId="2" applyFont="1" applyBorder="1" applyAlignment="1">
      <alignment horizontal="center" vertical="center" wrapText="1"/>
    </xf>
    <xf numFmtId="0" fontId="55" fillId="0" borderId="12" xfId="2" applyFont="1" applyFill="1" applyBorder="1" applyAlignment="1">
      <alignment horizontal="center" vertical="center" wrapText="1"/>
    </xf>
    <xf numFmtId="0" fontId="55" fillId="0" borderId="19" xfId="2" applyFont="1" applyBorder="1" applyAlignment="1">
      <alignment horizontal="center" vertical="center" wrapText="1"/>
    </xf>
    <xf numFmtId="4" fontId="56" fillId="0" borderId="35" xfId="0" applyNumberFormat="1" applyFont="1" applyFill="1" applyBorder="1" applyAlignment="1">
      <alignment horizontal="center" vertical="center"/>
    </xf>
    <xf numFmtId="4" fontId="57" fillId="0" borderId="19" xfId="0" applyNumberFormat="1" applyFont="1" applyFill="1" applyBorder="1" applyAlignment="1">
      <alignment horizontal="center" vertical="center"/>
    </xf>
    <xf numFmtId="4" fontId="54" fillId="0" borderId="12" xfId="0" applyNumberFormat="1" applyFont="1" applyFill="1" applyBorder="1" applyAlignment="1">
      <alignment horizontal="center" vertical="center"/>
    </xf>
    <xf numFmtId="4" fontId="54" fillId="0" borderId="9" xfId="0" applyNumberFormat="1" applyFont="1" applyFill="1" applyBorder="1" applyAlignment="1">
      <alignment horizontal="center" vertical="center"/>
    </xf>
    <xf numFmtId="4" fontId="54" fillId="0" borderId="34" xfId="0" applyNumberFormat="1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left" vertical="center" wrapText="1"/>
    </xf>
    <xf numFmtId="0" fontId="7" fillId="0" borderId="11" xfId="2" applyFont="1" applyFill="1" applyBorder="1" applyAlignment="1">
      <alignment vertical="center"/>
    </xf>
    <xf numFmtId="0" fontId="7" fillId="0" borderId="16" xfId="2" applyFont="1" applyFill="1" applyBorder="1" applyAlignment="1">
      <alignment horizontal="left" vertical="center" wrapText="1"/>
    </xf>
    <xf numFmtId="0" fontId="6" fillId="0" borderId="44" xfId="2" applyFont="1" applyBorder="1" applyAlignment="1">
      <alignment horizontal="center" vertical="center"/>
    </xf>
    <xf numFmtId="0" fontId="7" fillId="0" borderId="44" xfId="2" applyFont="1" applyFill="1" applyBorder="1" applyAlignment="1">
      <alignment horizontal="center" vertical="center"/>
    </xf>
    <xf numFmtId="0" fontId="7" fillId="0" borderId="20" xfId="2" applyFont="1" applyFill="1" applyBorder="1" applyAlignment="1">
      <alignment horizontal="left" vertical="center" wrapText="1"/>
    </xf>
    <xf numFmtId="0" fontId="16" fillId="0" borderId="21" xfId="2" applyFont="1" applyFill="1" applyBorder="1" applyAlignment="1">
      <alignment vertical="center"/>
    </xf>
    <xf numFmtId="0" fontId="21" fillId="0" borderId="44" xfId="2" applyFont="1" applyFill="1" applyBorder="1" applyAlignment="1">
      <alignment horizontal="center" vertical="center"/>
    </xf>
    <xf numFmtId="0" fontId="55" fillId="0" borderId="18" xfId="2" applyFont="1" applyBorder="1" applyAlignment="1">
      <alignment horizontal="center" vertical="center" wrapText="1"/>
    </xf>
    <xf numFmtId="0" fontId="6" fillId="0" borderId="43" xfId="2" applyFont="1" applyBorder="1" applyAlignment="1">
      <alignment horizontal="center" vertical="center"/>
    </xf>
    <xf numFmtId="0" fontId="6" fillId="0" borderId="47" xfId="2" applyFont="1" applyBorder="1" applyAlignment="1">
      <alignment horizontal="center" vertical="center"/>
    </xf>
    <xf numFmtId="0" fontId="7" fillId="0" borderId="47" xfId="2" applyFont="1" applyFill="1" applyBorder="1" applyAlignment="1">
      <alignment horizontal="center" vertical="center"/>
    </xf>
    <xf numFmtId="0" fontId="6" fillId="0" borderId="43" xfId="1" applyNumberFormat="1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left" vertical="top" wrapText="1"/>
    </xf>
    <xf numFmtId="0" fontId="16" fillId="0" borderId="56" xfId="2" applyFont="1" applyFill="1" applyBorder="1" applyAlignment="1">
      <alignment vertical="center"/>
    </xf>
    <xf numFmtId="0" fontId="16" fillId="0" borderId="23" xfId="1" applyFont="1" applyFill="1" applyBorder="1" applyAlignment="1">
      <alignment vertical="center"/>
    </xf>
    <xf numFmtId="0" fontId="7" fillId="0" borderId="45" xfId="1" applyFont="1" applyFill="1" applyBorder="1" applyAlignment="1">
      <alignment horizontal="left" vertical="center" wrapText="1"/>
    </xf>
    <xf numFmtId="0" fontId="7" fillId="0" borderId="67" xfId="1" applyFont="1" applyFill="1" applyBorder="1" applyAlignment="1">
      <alignment horizontal="left" vertical="center" wrapText="1"/>
    </xf>
    <xf numFmtId="0" fontId="7" fillId="0" borderId="55" xfId="3" applyFont="1" applyFill="1" applyBorder="1" applyAlignment="1">
      <alignment horizontal="left" vertical="center" wrapText="1"/>
    </xf>
    <xf numFmtId="0" fontId="7" fillId="0" borderId="10" xfId="3" applyFont="1" applyFill="1" applyBorder="1" applyAlignment="1">
      <alignment horizontal="left" vertical="center" wrapText="1"/>
    </xf>
    <xf numFmtId="0" fontId="54" fillId="0" borderId="7" xfId="2" applyFont="1" applyFill="1" applyBorder="1" applyAlignment="1">
      <alignment horizontal="center" vertical="center" wrapText="1"/>
    </xf>
    <xf numFmtId="0" fontId="16" fillId="0" borderId="23" xfId="3" applyFont="1" applyFill="1" applyBorder="1" applyAlignment="1">
      <alignment horizontal="left" wrapText="1"/>
    </xf>
    <xf numFmtId="0" fontId="16" fillId="0" borderId="35" xfId="3" applyFont="1" applyFill="1" applyBorder="1" applyAlignment="1">
      <alignment horizontal="left" vertical="center" wrapText="1"/>
    </xf>
    <xf numFmtId="0" fontId="16" fillId="0" borderId="23" xfId="3" applyFont="1" applyFill="1" applyBorder="1" applyAlignment="1">
      <alignment horizontal="left" vertical="center" wrapText="1"/>
    </xf>
    <xf numFmtId="4" fontId="55" fillId="0" borderId="7" xfId="0" applyNumberFormat="1" applyFont="1" applyFill="1" applyBorder="1" applyAlignment="1">
      <alignment horizontal="center" vertical="center"/>
    </xf>
    <xf numFmtId="0" fontId="7" fillId="0" borderId="49" xfId="3" applyFont="1" applyFill="1" applyBorder="1" applyAlignment="1">
      <alignment horizontal="left" wrapText="1"/>
    </xf>
    <xf numFmtId="0" fontId="7" fillId="0" borderId="45" xfId="3" applyFont="1" applyFill="1" applyBorder="1" applyAlignment="1">
      <alignment horizontal="left" wrapText="1"/>
    </xf>
    <xf numFmtId="0" fontId="41" fillId="0" borderId="43" xfId="0" applyFont="1" applyFill="1" applyBorder="1" applyAlignment="1">
      <alignment horizontal="center"/>
    </xf>
    <xf numFmtId="0" fontId="41" fillId="0" borderId="56" xfId="0" applyFont="1" applyFill="1" applyBorder="1" applyAlignment="1">
      <alignment horizontal="left"/>
    </xf>
    <xf numFmtId="0" fontId="7" fillId="0" borderId="50" xfId="3" applyFont="1" applyFill="1" applyBorder="1" applyAlignment="1">
      <alignment horizontal="left" wrapText="1"/>
    </xf>
    <xf numFmtId="2" fontId="6" fillId="0" borderId="28" xfId="2" applyNumberFormat="1" applyFont="1" applyFill="1" applyBorder="1" applyAlignment="1">
      <alignment horizontal="center" vertical="center" wrapText="1"/>
    </xf>
    <xf numFmtId="2" fontId="6" fillId="0" borderId="7" xfId="1" applyNumberFormat="1" applyFont="1" applyFill="1" applyBorder="1" applyAlignment="1">
      <alignment horizontal="center" vertical="center" wrapText="1"/>
    </xf>
    <xf numFmtId="2" fontId="36" fillId="0" borderId="55" xfId="1" applyNumberFormat="1" applyFont="1" applyFill="1" applyBorder="1" applyAlignment="1">
      <alignment horizontal="center" vertical="center" wrapText="1"/>
    </xf>
    <xf numFmtId="2" fontId="36" fillId="0" borderId="12" xfId="2" applyNumberFormat="1" applyFont="1" applyFill="1" applyBorder="1" applyAlignment="1">
      <alignment horizontal="center" vertical="center" wrapText="1"/>
    </xf>
    <xf numFmtId="2" fontId="35" fillId="0" borderId="12" xfId="2" applyNumberFormat="1" applyFont="1" applyFill="1" applyBorder="1" applyAlignment="1">
      <alignment horizontal="right" vertical="center" wrapText="1"/>
    </xf>
    <xf numFmtId="2" fontId="35" fillId="0" borderId="9" xfId="1" applyNumberFormat="1" applyFont="1" applyFill="1" applyBorder="1" applyAlignment="1">
      <alignment horizontal="right" vertical="center" wrapText="1"/>
    </xf>
    <xf numFmtId="2" fontId="36" fillId="0" borderId="9" xfId="1" applyNumberFormat="1" applyFont="1" applyFill="1" applyBorder="1" applyAlignment="1">
      <alignment horizontal="right" vertical="center" wrapText="1"/>
    </xf>
    <xf numFmtId="2" fontId="35" fillId="0" borderId="55" xfId="1" applyNumberFormat="1" applyFont="1" applyFill="1" applyBorder="1" applyAlignment="1">
      <alignment horizontal="right" vertical="center" wrapText="1"/>
    </xf>
    <xf numFmtId="2" fontId="37" fillId="0" borderId="9" xfId="2" applyNumberFormat="1" applyFont="1" applyFill="1" applyBorder="1" applyAlignment="1">
      <alignment vertical="center"/>
    </xf>
    <xf numFmtId="2" fontId="23" fillId="0" borderId="19" xfId="1" applyNumberFormat="1" applyFont="1" applyFill="1" applyBorder="1" applyAlignment="1">
      <alignment horizontal="right" vertical="center" wrapText="1"/>
    </xf>
    <xf numFmtId="2" fontId="3" fillId="0" borderId="34" xfId="2" applyNumberFormat="1" applyFont="1" applyFill="1" applyBorder="1" applyAlignment="1">
      <alignment vertical="center"/>
    </xf>
    <xf numFmtId="2" fontId="27" fillId="0" borderId="9" xfId="1" applyNumberFormat="1" applyFont="1" applyFill="1" applyBorder="1" applyAlignment="1">
      <alignment horizontal="right" vertical="center" wrapText="1"/>
    </xf>
    <xf numFmtId="2" fontId="38" fillId="0" borderId="9" xfId="1" applyNumberFormat="1" applyFont="1" applyFill="1" applyBorder="1" applyAlignment="1">
      <alignment horizontal="right" vertical="center" wrapText="1"/>
    </xf>
    <xf numFmtId="2" fontId="38" fillId="0" borderId="34" xfId="1" applyNumberFormat="1" applyFont="1" applyFill="1" applyBorder="1" applyAlignment="1">
      <alignment horizontal="right" vertical="center" wrapText="1"/>
    </xf>
    <xf numFmtId="2" fontId="6" fillId="0" borderId="18" xfId="2" applyNumberFormat="1" applyFont="1" applyFill="1" applyBorder="1" applyAlignment="1">
      <alignment horizontal="center" vertical="center" wrapText="1"/>
    </xf>
    <xf numFmtId="2" fontId="7" fillId="0" borderId="5" xfId="1" applyNumberFormat="1" applyFont="1" applyFill="1" applyBorder="1" applyAlignment="1">
      <alignment vertical="center" wrapText="1"/>
    </xf>
    <xf numFmtId="2" fontId="7" fillId="0" borderId="14" xfId="1" applyNumberFormat="1" applyFont="1" applyFill="1" applyBorder="1" applyAlignment="1">
      <alignment vertical="center" wrapText="1"/>
    </xf>
    <xf numFmtId="2" fontId="7" fillId="0" borderId="34" xfId="1" applyNumberFormat="1" applyFont="1" applyFill="1" applyBorder="1" applyAlignment="1">
      <alignment vertical="center" wrapText="1"/>
    </xf>
    <xf numFmtId="2" fontId="6" fillId="0" borderId="18" xfId="1" applyNumberFormat="1" applyFont="1" applyFill="1" applyBorder="1" applyAlignment="1">
      <alignment horizontal="center" vertical="center" wrapText="1"/>
    </xf>
    <xf numFmtId="2" fontId="44" fillId="0" borderId="7" xfId="0" applyNumberFormat="1" applyFont="1" applyFill="1" applyBorder="1" applyAlignment="1">
      <alignment horizontal="right"/>
    </xf>
    <xf numFmtId="2" fontId="45" fillId="0" borderId="35" xfId="0" applyNumberFormat="1" applyFont="1" applyFill="1" applyBorder="1" applyAlignment="1">
      <alignment horizontal="right"/>
    </xf>
    <xf numFmtId="2" fontId="46" fillId="0" borderId="18" xfId="0" applyNumberFormat="1" applyFont="1" applyFill="1" applyBorder="1" applyAlignment="1">
      <alignment horizontal="right"/>
    </xf>
    <xf numFmtId="2" fontId="43" fillId="0" borderId="19" xfId="0" applyNumberFormat="1" applyFont="1" applyFill="1" applyBorder="1" applyAlignment="1">
      <alignment horizontal="right"/>
    </xf>
    <xf numFmtId="2" fontId="43" fillId="0" borderId="7" xfId="0" applyNumberFormat="1" applyFont="1" applyFill="1" applyBorder="1" applyAlignment="1">
      <alignment horizontal="right"/>
    </xf>
    <xf numFmtId="2" fontId="42" fillId="0" borderId="35" xfId="0" applyNumberFormat="1" applyFont="1" applyFill="1" applyBorder="1" applyAlignment="1">
      <alignment horizontal="right" wrapText="1"/>
    </xf>
    <xf numFmtId="2" fontId="41" fillId="0" borderId="12" xfId="0" applyNumberFormat="1" applyFont="1" applyFill="1" applyBorder="1" applyAlignment="1">
      <alignment horizontal="right"/>
    </xf>
    <xf numFmtId="2" fontId="43" fillId="0" borderId="55" xfId="0" applyNumberFormat="1" applyFont="1" applyFill="1" applyBorder="1" applyAlignment="1">
      <alignment horizontal="right" wrapText="1"/>
    </xf>
    <xf numFmtId="2" fontId="41" fillId="0" borderId="9" xfId="0" applyNumberFormat="1" applyFont="1" applyFill="1" applyBorder="1" applyAlignment="1">
      <alignment horizontal="right"/>
    </xf>
    <xf numFmtId="2" fontId="43" fillId="0" borderId="10" xfId="0" applyNumberFormat="1" applyFont="1" applyFill="1" applyBorder="1" applyAlignment="1">
      <alignment horizontal="right" wrapText="1"/>
    </xf>
    <xf numFmtId="2" fontId="41" fillId="0" borderId="34" xfId="0" applyNumberFormat="1" applyFont="1" applyFill="1" applyBorder="1" applyAlignment="1">
      <alignment horizontal="right"/>
    </xf>
    <xf numFmtId="2" fontId="43" fillId="0" borderId="26" xfId="0" applyNumberFormat="1" applyFont="1" applyFill="1" applyBorder="1" applyAlignment="1">
      <alignment horizontal="right" wrapText="1"/>
    </xf>
    <xf numFmtId="0" fontId="7" fillId="0" borderId="48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16" fillId="0" borderId="68" xfId="1" applyFont="1" applyFill="1" applyBorder="1" applyAlignment="1">
      <alignment vertical="center"/>
    </xf>
    <xf numFmtId="0" fontId="7" fillId="0" borderId="49" xfId="1" applyFont="1" applyFill="1" applyBorder="1" applyAlignment="1">
      <alignment horizontal="left" vertical="center" wrapText="1"/>
    </xf>
    <xf numFmtId="2" fontId="7" fillId="0" borderId="18" xfId="1" applyNumberFormat="1" applyFont="1" applyFill="1" applyBorder="1" applyAlignment="1">
      <alignment vertical="center" wrapText="1"/>
    </xf>
    <xf numFmtId="2" fontId="7" fillId="0" borderId="7" xfId="1" applyNumberFormat="1" applyFont="1" applyFill="1" applyBorder="1" applyAlignment="1">
      <alignment vertical="center" wrapText="1"/>
    </xf>
    <xf numFmtId="0" fontId="7" fillId="2" borderId="31" xfId="2" applyFont="1" applyFill="1" applyBorder="1" applyAlignment="1">
      <alignment horizontal="left" vertical="center" wrapText="1"/>
    </xf>
    <xf numFmtId="0" fontId="7" fillId="0" borderId="45" xfId="2" applyFont="1" applyFill="1" applyBorder="1" applyAlignment="1">
      <alignment horizontal="left" vertical="center" wrapText="1"/>
    </xf>
    <xf numFmtId="0" fontId="7" fillId="0" borderId="55" xfId="1" applyFont="1" applyFill="1" applyBorder="1" applyAlignment="1">
      <alignment vertical="center" wrapText="1"/>
    </xf>
    <xf numFmtId="0" fontId="7" fillId="0" borderId="19" xfId="3" applyFont="1" applyFill="1" applyBorder="1" applyAlignment="1">
      <alignment horizontal="left" vertical="center" wrapText="1"/>
    </xf>
    <xf numFmtId="0" fontId="43" fillId="0" borderId="61" xfId="0" applyFont="1" applyFill="1" applyBorder="1" applyAlignment="1">
      <alignment horizontal="center"/>
    </xf>
    <xf numFmtId="0" fontId="7" fillId="0" borderId="61" xfId="0" applyFont="1" applyFill="1" applyBorder="1" applyAlignment="1">
      <alignment horizontal="center" vertical="center"/>
    </xf>
    <xf numFmtId="4" fontId="41" fillId="2" borderId="61" xfId="0" applyNumberFormat="1" applyFont="1" applyFill="1" applyBorder="1" applyAlignment="1">
      <alignment horizontal="right"/>
    </xf>
    <xf numFmtId="2" fontId="41" fillId="0" borderId="5" xfId="0" applyNumberFormat="1" applyFont="1" applyFill="1" applyBorder="1" applyAlignment="1">
      <alignment horizontal="right"/>
    </xf>
    <xf numFmtId="2" fontId="43" fillId="0" borderId="6" xfId="0" applyNumberFormat="1" applyFont="1" applyFill="1" applyBorder="1" applyAlignment="1">
      <alignment horizontal="right" wrapText="1"/>
    </xf>
    <xf numFmtId="4" fontId="54" fillId="0" borderId="5" xfId="0" applyNumberFormat="1" applyFont="1" applyFill="1" applyBorder="1" applyAlignment="1">
      <alignment horizontal="center" vertical="center"/>
    </xf>
    <xf numFmtId="4" fontId="41" fillId="2" borderId="34" xfId="0" applyNumberFormat="1" applyFont="1" applyFill="1" applyBorder="1" applyAlignment="1">
      <alignment horizontal="right"/>
    </xf>
    <xf numFmtId="0" fontId="43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3" applyFont="1" applyFill="1" applyBorder="1" applyAlignment="1">
      <alignment horizontal="left" wrapText="1"/>
    </xf>
    <xf numFmtId="4" fontId="41" fillId="0" borderId="0" xfId="0" applyNumberFormat="1" applyFont="1" applyFill="1" applyBorder="1" applyAlignment="1">
      <alignment horizontal="right"/>
    </xf>
    <xf numFmtId="2" fontId="41" fillId="0" borderId="0" xfId="0" applyNumberFormat="1" applyFont="1" applyFill="1" applyBorder="1" applyAlignment="1">
      <alignment horizontal="right"/>
    </xf>
    <xf numFmtId="2" fontId="43" fillId="0" borderId="0" xfId="0" applyNumberFormat="1" applyFont="1" applyFill="1" applyBorder="1" applyAlignment="1">
      <alignment horizontal="right" wrapText="1"/>
    </xf>
    <xf numFmtId="4" fontId="54" fillId="0" borderId="0" xfId="0" applyNumberFormat="1" applyFont="1" applyFill="1" applyBorder="1" applyAlignment="1">
      <alignment horizontal="center" vertical="center"/>
    </xf>
    <xf numFmtId="2" fontId="7" fillId="0" borderId="4" xfId="2" applyNumberFormat="1" applyFont="1" applyFill="1" applyBorder="1" applyAlignment="1">
      <alignment horizontal="right" vertical="center"/>
    </xf>
    <xf numFmtId="0" fontId="1" fillId="0" borderId="3" xfId="2" applyFont="1" applyBorder="1" applyAlignment="1">
      <alignment horizontal="center" vertical="center"/>
    </xf>
    <xf numFmtId="0" fontId="7" fillId="0" borderId="59" xfId="2" applyFont="1" applyBorder="1" applyAlignment="1">
      <alignment horizontal="center"/>
    </xf>
    <xf numFmtId="0" fontId="7" fillId="2" borderId="34" xfId="0" applyFont="1" applyFill="1" applyBorder="1"/>
    <xf numFmtId="0" fontId="7" fillId="0" borderId="51" xfId="2" applyFont="1" applyBorder="1" applyAlignment="1">
      <alignment horizontal="left"/>
    </xf>
    <xf numFmtId="0" fontId="7" fillId="0" borderId="43" xfId="2" applyFont="1" applyBorder="1" applyAlignment="1">
      <alignment horizontal="center"/>
    </xf>
    <xf numFmtId="0" fontId="7" fillId="0" borderId="48" xfId="2" applyFont="1" applyBorder="1" applyAlignment="1">
      <alignment horizontal="center"/>
    </xf>
    <xf numFmtId="0" fontId="21" fillId="0" borderId="44" xfId="2" applyFont="1" applyBorder="1" applyAlignment="1">
      <alignment horizontal="center"/>
    </xf>
    <xf numFmtId="4" fontId="7" fillId="0" borderId="7" xfId="2" applyNumberFormat="1" applyFont="1" applyBorder="1" applyAlignment="1">
      <alignment horizontal="left"/>
    </xf>
    <xf numFmtId="4" fontId="7" fillId="0" borderId="12" xfId="2" applyNumberFormat="1" applyFont="1" applyBorder="1" applyAlignment="1">
      <alignment horizontal="left"/>
    </xf>
    <xf numFmtId="4" fontId="7" fillId="0" borderId="9" xfId="2" applyNumberFormat="1" applyFont="1" applyBorder="1" applyAlignment="1">
      <alignment horizontal="left"/>
    </xf>
    <xf numFmtId="0" fontId="6" fillId="0" borderId="4" xfId="2" applyFont="1" applyBorder="1" applyAlignment="1">
      <alignment horizontal="left"/>
    </xf>
    <xf numFmtId="4" fontId="7" fillId="0" borderId="18" xfId="2" applyNumberFormat="1" applyFont="1" applyBorder="1" applyAlignment="1">
      <alignment horizontal="left"/>
    </xf>
    <xf numFmtId="0" fontId="7" fillId="0" borderId="52" xfId="2" applyFont="1" applyBorder="1" applyAlignment="1">
      <alignment horizontal="center"/>
    </xf>
    <xf numFmtId="0" fontId="7" fillId="0" borderId="59" xfId="2" applyFont="1" applyBorder="1" applyAlignment="1">
      <alignment horizontal="center" vertical="center"/>
    </xf>
    <xf numFmtId="4" fontId="7" fillId="0" borderId="35" xfId="2" applyNumberFormat="1" applyFont="1" applyBorder="1" applyAlignment="1">
      <alignment horizontal="left" vertical="center" wrapText="1"/>
    </xf>
    <xf numFmtId="0" fontId="7" fillId="2" borderId="19" xfId="0" applyFont="1" applyFill="1" applyBorder="1" applyAlignment="1">
      <alignment vertical="center"/>
    </xf>
    <xf numFmtId="0" fontId="7" fillId="0" borderId="21" xfId="2" applyFont="1" applyBorder="1" applyAlignment="1">
      <alignment horizontal="left"/>
    </xf>
    <xf numFmtId="0" fontId="19" fillId="0" borderId="27" xfId="2" applyFont="1" applyBorder="1" applyAlignment="1">
      <alignment horizontal="left"/>
    </xf>
    <xf numFmtId="0" fontId="19" fillId="0" borderId="21" xfId="2" applyFont="1" applyBorder="1" applyAlignment="1">
      <alignment horizontal="left"/>
    </xf>
    <xf numFmtId="4" fontId="9" fillId="0" borderId="36" xfId="2" applyNumberFormat="1" applyFont="1" applyBorder="1" applyAlignment="1">
      <alignment horizontal="left" vertical="center" wrapText="1"/>
    </xf>
    <xf numFmtId="0" fontId="7" fillId="0" borderId="37" xfId="1" applyFont="1" applyBorder="1" applyAlignment="1">
      <alignment vertical="center"/>
    </xf>
    <xf numFmtId="0" fontId="7" fillId="0" borderId="39" xfId="1" applyFont="1" applyBorder="1" applyAlignment="1">
      <alignment vertical="center"/>
    </xf>
    <xf numFmtId="3" fontId="6" fillId="2" borderId="29" xfId="4" applyNumberFormat="1" applyFont="1" applyFill="1" applyBorder="1" applyAlignment="1">
      <alignment horizontal="center" vertical="center"/>
    </xf>
    <xf numFmtId="3" fontId="6" fillId="2" borderId="7" xfId="4" applyNumberFormat="1" applyFont="1" applyFill="1" applyBorder="1" applyAlignment="1">
      <alignment horizontal="center" vertical="center"/>
    </xf>
    <xf numFmtId="0" fontId="1" fillId="0" borderId="0" xfId="1" applyAlignment="1">
      <alignment horizontal="right" vertical="top"/>
    </xf>
    <xf numFmtId="0" fontId="1" fillId="0" borderId="0" xfId="1" applyFont="1" applyAlignment="1">
      <alignment horizontal="right" vertical="top"/>
    </xf>
    <xf numFmtId="164" fontId="9" fillId="5" borderId="35" xfId="2" applyNumberFormat="1" applyFont="1" applyFill="1" applyBorder="1" applyAlignment="1">
      <alignment vertical="center" wrapText="1"/>
    </xf>
    <xf numFmtId="43" fontId="6" fillId="2" borderId="36" xfId="5" applyFont="1" applyFill="1" applyBorder="1" applyAlignment="1">
      <alignment vertical="center"/>
    </xf>
    <xf numFmtId="43" fontId="6" fillId="2" borderId="9" xfId="5" applyFont="1" applyFill="1" applyBorder="1" applyAlignment="1">
      <alignment vertical="center"/>
    </xf>
    <xf numFmtId="43" fontId="6" fillId="2" borderId="8" xfId="5" applyFont="1" applyFill="1" applyBorder="1" applyAlignment="1">
      <alignment vertical="center"/>
    </xf>
    <xf numFmtId="43" fontId="6" fillId="2" borderId="4" xfId="5" applyFont="1" applyFill="1" applyBorder="1" applyAlignment="1">
      <alignment vertical="center"/>
    </xf>
    <xf numFmtId="43" fontId="3" fillId="2" borderId="4" xfId="5" applyFont="1" applyFill="1" applyBorder="1" applyAlignment="1">
      <alignment vertical="center"/>
    </xf>
    <xf numFmtId="43" fontId="3" fillId="2" borderId="18" xfId="5" applyFont="1" applyFill="1" applyBorder="1" applyAlignment="1">
      <alignment vertical="center"/>
    </xf>
    <xf numFmtId="43" fontId="6" fillId="2" borderId="12" xfId="5" applyFont="1" applyFill="1" applyBorder="1" applyAlignment="1">
      <alignment vertical="center"/>
    </xf>
    <xf numFmtId="43" fontId="6" fillId="2" borderId="5" xfId="5" applyFont="1" applyFill="1" applyBorder="1" applyAlignment="1">
      <alignment vertical="center"/>
    </xf>
    <xf numFmtId="4" fontId="9" fillId="0" borderId="37" xfId="1" applyNumberFormat="1" applyFont="1" applyFill="1" applyBorder="1" applyAlignment="1">
      <alignment horizontal="right" vertical="center" wrapText="1"/>
    </xf>
    <xf numFmtId="4" fontId="3" fillId="3" borderId="14" xfId="2" applyNumberFormat="1" applyFont="1" applyFill="1" applyBorder="1" applyAlignment="1">
      <alignment horizontal="right" vertical="center" wrapText="1"/>
    </xf>
    <xf numFmtId="4" fontId="3" fillId="3" borderId="11" xfId="1" applyNumberFormat="1" applyFont="1" applyFill="1" applyBorder="1" applyAlignment="1">
      <alignment horizontal="right" vertical="center" wrapText="1"/>
    </xf>
    <xf numFmtId="4" fontId="9" fillId="0" borderId="39" xfId="1" applyNumberFormat="1" applyFont="1" applyFill="1" applyBorder="1" applyAlignment="1">
      <alignment horizontal="right" vertical="center" wrapText="1"/>
    </xf>
    <xf numFmtId="4" fontId="3" fillId="3" borderId="34" xfId="2" applyNumberFormat="1" applyFont="1" applyFill="1" applyBorder="1" applyAlignment="1">
      <alignment horizontal="right" vertical="center" wrapText="1"/>
    </xf>
    <xf numFmtId="4" fontId="3" fillId="3" borderId="31" xfId="1" applyNumberFormat="1" applyFont="1" applyFill="1" applyBorder="1" applyAlignment="1">
      <alignment horizontal="right" vertical="center" wrapText="1"/>
    </xf>
    <xf numFmtId="4" fontId="1" fillId="0" borderId="0" xfId="1" applyNumberFormat="1"/>
    <xf numFmtId="4" fontId="3" fillId="0" borderId="0" xfId="1" applyNumberFormat="1" applyFont="1"/>
    <xf numFmtId="4" fontId="6" fillId="0" borderId="4" xfId="1" applyNumberFormat="1" applyFont="1" applyFill="1" applyBorder="1" applyAlignment="1">
      <alignment horizontal="right"/>
    </xf>
    <xf numFmtId="4" fontId="3" fillId="3" borderId="4" xfId="2" applyNumberFormat="1" applyFont="1" applyFill="1" applyBorder="1" applyAlignment="1">
      <alignment horizontal="right"/>
    </xf>
    <xf numFmtId="4" fontId="3" fillId="3" borderId="4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center"/>
    </xf>
    <xf numFmtId="4" fontId="10" fillId="0" borderId="4" xfId="3" applyNumberFormat="1" applyFont="1" applyFill="1" applyBorder="1" applyAlignment="1">
      <alignment horizontal="left"/>
    </xf>
    <xf numFmtId="4" fontId="10" fillId="0" borderId="0" xfId="1" applyNumberFormat="1" applyFont="1" applyFill="1" applyBorder="1" applyAlignment="1">
      <alignment horizontal="left"/>
    </xf>
    <xf numFmtId="4" fontId="7" fillId="0" borderId="9" xfId="3" applyNumberFormat="1" applyFont="1" applyFill="1" applyBorder="1" applyAlignment="1">
      <alignment horizontal="right" vertical="center"/>
    </xf>
    <xf numFmtId="4" fontId="6" fillId="0" borderId="0" xfId="1" applyNumberFormat="1" applyFont="1" applyFill="1" applyBorder="1" applyAlignment="1">
      <alignment horizontal="left"/>
    </xf>
    <xf numFmtId="4" fontId="7" fillId="0" borderId="34" xfId="3" applyNumberFormat="1" applyFont="1" applyFill="1" applyBorder="1" applyAlignment="1">
      <alignment horizontal="right" vertical="center"/>
    </xf>
    <xf numFmtId="4" fontId="6" fillId="0" borderId="18" xfId="3" applyNumberFormat="1" applyFont="1" applyFill="1" applyBorder="1" applyAlignment="1">
      <alignment horizontal="right" vertical="center"/>
    </xf>
    <xf numFmtId="4" fontId="6" fillId="0" borderId="0" xfId="1" applyNumberFormat="1" applyFont="1" applyFill="1" applyBorder="1" applyAlignment="1"/>
    <xf numFmtId="4" fontId="7" fillId="0" borderId="7" xfId="2" applyNumberFormat="1" applyFont="1" applyFill="1" applyBorder="1" applyAlignment="1">
      <alignment horizontal="right" vertical="center" wrapText="1"/>
    </xf>
    <xf numFmtId="4" fontId="3" fillId="3" borderId="7" xfId="2" applyNumberFormat="1" applyFont="1" applyFill="1" applyBorder="1" applyAlignment="1">
      <alignment horizontal="right" vertical="center" wrapText="1"/>
    </xf>
    <xf numFmtId="4" fontId="3" fillId="3" borderId="41" xfId="2" applyNumberFormat="1" applyFont="1" applyFill="1" applyBorder="1" applyAlignment="1">
      <alignment horizontal="right" vertical="center" wrapText="1"/>
    </xf>
    <xf numFmtId="4" fontId="9" fillId="0" borderId="5" xfId="2" applyNumberFormat="1" applyFont="1" applyFill="1" applyBorder="1" applyAlignment="1">
      <alignment horizontal="right" vertical="center" wrapText="1"/>
    </xf>
    <xf numFmtId="4" fontId="3" fillId="3" borderId="5" xfId="2" applyNumberFormat="1" applyFont="1" applyFill="1" applyBorder="1" applyAlignment="1">
      <alignment horizontal="right" vertical="center" wrapText="1"/>
    </xf>
    <xf numFmtId="4" fontId="3" fillId="3" borderId="54" xfId="2" applyNumberFormat="1" applyFont="1" applyFill="1" applyBorder="1" applyAlignment="1">
      <alignment horizontal="right" vertical="center" wrapText="1"/>
    </xf>
    <xf numFmtId="4" fontId="9" fillId="0" borderId="9" xfId="2" applyNumberFormat="1" applyFont="1" applyFill="1" applyBorder="1" applyAlignment="1">
      <alignment horizontal="right" vertical="center" wrapText="1"/>
    </xf>
    <xf numFmtId="4" fontId="3" fillId="3" borderId="9" xfId="2" applyNumberFormat="1" applyFont="1" applyFill="1" applyBorder="1" applyAlignment="1">
      <alignment horizontal="right" vertical="center" wrapText="1"/>
    </xf>
    <xf numFmtId="4" fontId="3" fillId="3" borderId="38" xfId="2" applyNumberFormat="1" applyFont="1" applyFill="1" applyBorder="1" applyAlignment="1">
      <alignment horizontal="right" vertical="center" wrapText="1"/>
    </xf>
    <xf numFmtId="4" fontId="9" fillId="0" borderId="34" xfId="2" applyNumberFormat="1" applyFont="1" applyFill="1" applyBorder="1" applyAlignment="1">
      <alignment horizontal="right" vertical="center" wrapText="1"/>
    </xf>
    <xf numFmtId="4" fontId="3" fillId="3" borderId="40" xfId="2" applyNumberFormat="1" applyFont="1" applyFill="1" applyBorder="1" applyAlignment="1">
      <alignment horizontal="right" vertical="center" wrapText="1"/>
    </xf>
    <xf numFmtId="4" fontId="1" fillId="0" borderId="0" xfId="2" applyNumberFormat="1" applyFont="1"/>
    <xf numFmtId="4" fontId="6" fillId="0" borderId="4" xfId="2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left"/>
    </xf>
    <xf numFmtId="4" fontId="16" fillId="0" borderId="0" xfId="0" applyNumberFormat="1" applyFont="1" applyFill="1" applyBorder="1"/>
    <xf numFmtId="4" fontId="10" fillId="0" borderId="0" xfId="2" applyNumberFormat="1" applyFont="1" applyFill="1" applyBorder="1" applyAlignment="1">
      <alignment horizontal="left"/>
    </xf>
    <xf numFmtId="4" fontId="7" fillId="0" borderId="7" xfId="3" applyNumberFormat="1" applyFont="1" applyFill="1" applyBorder="1" applyAlignment="1">
      <alignment horizontal="right" vertical="center"/>
    </xf>
    <xf numFmtId="4" fontId="6" fillId="0" borderId="0" xfId="2" applyNumberFormat="1" applyFont="1" applyFill="1" applyBorder="1" applyAlignment="1">
      <alignment vertical="top"/>
    </xf>
    <xf numFmtId="4" fontId="6" fillId="0" borderId="0" xfId="2" applyNumberFormat="1" applyFont="1" applyFill="1" applyBorder="1" applyAlignment="1"/>
    <xf numFmtId="4" fontId="16" fillId="2" borderId="7" xfId="0" applyNumberFormat="1" applyFont="1" applyFill="1" applyBorder="1" applyAlignment="1">
      <alignment horizontal="right"/>
    </xf>
    <xf numFmtId="4" fontId="3" fillId="3" borderId="28" xfId="2" applyNumberFormat="1" applyFont="1" applyFill="1" applyBorder="1" applyAlignment="1">
      <alignment horizontal="right" wrapText="1"/>
    </xf>
    <xf numFmtId="4" fontId="47" fillId="3" borderId="28" xfId="2" applyNumberFormat="1" applyFont="1" applyFill="1" applyBorder="1" applyAlignment="1">
      <alignment horizontal="right" wrapText="1"/>
    </xf>
    <xf numFmtId="4" fontId="7" fillId="2" borderId="9" xfId="0" applyNumberFormat="1" applyFont="1" applyFill="1" applyBorder="1" applyAlignment="1">
      <alignment horizontal="right"/>
    </xf>
    <xf numFmtId="4" fontId="6" fillId="2" borderId="5" xfId="0" applyNumberFormat="1" applyFont="1" applyFill="1" applyBorder="1" applyAlignment="1">
      <alignment horizontal="right"/>
    </xf>
    <xf numFmtId="4" fontId="3" fillId="3" borderId="5" xfId="2" applyNumberFormat="1" applyFont="1" applyFill="1" applyBorder="1" applyAlignment="1">
      <alignment horizontal="right" wrapText="1"/>
    </xf>
    <xf numFmtId="4" fontId="3" fillId="3" borderId="0" xfId="2" applyNumberFormat="1" applyFont="1" applyFill="1" applyBorder="1" applyAlignment="1">
      <alignment horizontal="right" wrapText="1"/>
    </xf>
    <xf numFmtId="4" fontId="6" fillId="2" borderId="28" xfId="0" applyNumberFormat="1" applyFont="1" applyFill="1" applyBorder="1" applyAlignment="1">
      <alignment horizontal="center" vertical="center" wrapText="1"/>
    </xf>
    <xf numFmtId="4" fontId="3" fillId="3" borderId="21" xfId="2" applyNumberFormat="1" applyFont="1" applyFill="1" applyBorder="1" applyAlignment="1">
      <alignment horizontal="right" wrapText="1"/>
    </xf>
    <xf numFmtId="4" fontId="7" fillId="0" borderId="9" xfId="0" applyNumberFormat="1" applyFont="1" applyFill="1" applyBorder="1" applyAlignment="1">
      <alignment horizontal="right" vertical="center" wrapText="1"/>
    </xf>
    <xf numFmtId="4" fontId="6" fillId="0" borderId="7" xfId="0" applyNumberFormat="1" applyFont="1" applyFill="1" applyBorder="1" applyAlignment="1">
      <alignment horizontal="right" vertical="center" wrapText="1"/>
    </xf>
    <xf numFmtId="4" fontId="3" fillId="3" borderId="29" xfId="2" applyNumberFormat="1" applyFont="1" applyFill="1" applyBorder="1" applyAlignment="1">
      <alignment horizontal="right" wrapText="1"/>
    </xf>
    <xf numFmtId="4" fontId="7" fillId="0" borderId="14" xfId="0" applyNumberFormat="1" applyFont="1" applyFill="1" applyBorder="1" applyAlignment="1">
      <alignment horizontal="right" vertical="center" wrapText="1"/>
    </xf>
    <xf numFmtId="4" fontId="3" fillId="3" borderId="20" xfId="2" applyNumberFormat="1" applyFont="1" applyFill="1" applyBorder="1" applyAlignment="1">
      <alignment horizontal="right" wrapText="1"/>
    </xf>
    <xf numFmtId="4" fontId="6" fillId="0" borderId="28" xfId="0" applyNumberFormat="1" applyFont="1" applyFill="1" applyBorder="1" applyAlignment="1">
      <alignment horizontal="right" vertical="center" wrapText="1"/>
    </xf>
    <xf numFmtId="4" fontId="7" fillId="0" borderId="18" xfId="0" applyNumberFormat="1" applyFont="1" applyFill="1" applyBorder="1" applyAlignment="1">
      <alignment horizontal="right" vertical="center" wrapText="1"/>
    </xf>
    <xf numFmtId="4" fontId="3" fillId="3" borderId="18" xfId="2" applyNumberFormat="1" applyFont="1" applyFill="1" applyBorder="1" applyAlignment="1">
      <alignment horizontal="right" wrapText="1"/>
    </xf>
    <xf numFmtId="4" fontId="7" fillId="0" borderId="7" xfId="0" applyNumberFormat="1" applyFont="1" applyFill="1" applyBorder="1" applyAlignment="1">
      <alignment horizontal="right" vertical="center" wrapText="1"/>
    </xf>
    <xf numFmtId="4" fontId="3" fillId="3" borderId="7" xfId="2" applyNumberFormat="1" applyFont="1" applyFill="1" applyBorder="1" applyAlignment="1">
      <alignment horizontal="right" wrapText="1"/>
    </xf>
    <xf numFmtId="4" fontId="7" fillId="0" borderId="18" xfId="0" applyNumberFormat="1" applyFont="1" applyFill="1" applyBorder="1" applyAlignment="1">
      <alignment horizontal="right"/>
    </xf>
    <xf numFmtId="4" fontId="7" fillId="0" borderId="7" xfId="0" applyNumberFormat="1" applyFont="1" applyFill="1" applyBorder="1" applyAlignment="1">
      <alignment horizontal="right"/>
    </xf>
    <xf numFmtId="4" fontId="6" fillId="0" borderId="12" xfId="0" applyNumberFormat="1" applyFont="1" applyFill="1" applyBorder="1" applyAlignment="1">
      <alignment horizontal="right"/>
    </xf>
    <xf numFmtId="4" fontId="3" fillId="3" borderId="9" xfId="2" applyNumberFormat="1" applyFont="1" applyFill="1" applyBorder="1" applyAlignment="1">
      <alignment horizontal="right" wrapText="1"/>
    </xf>
    <xf numFmtId="4" fontId="3" fillId="3" borderId="12" xfId="2" applyNumberFormat="1" applyFont="1" applyFill="1" applyBorder="1" applyAlignment="1">
      <alignment horizontal="right" wrapText="1"/>
    </xf>
    <xf numFmtId="4" fontId="6" fillId="0" borderId="28" xfId="0" applyNumberFormat="1" applyFont="1" applyFill="1" applyBorder="1" applyAlignment="1">
      <alignment horizontal="right" vertical="center"/>
    </xf>
    <xf numFmtId="4" fontId="7" fillId="0" borderId="34" xfId="0" applyNumberFormat="1" applyFont="1" applyFill="1" applyBorder="1" applyAlignment="1">
      <alignment horizontal="right" vertical="center"/>
    </xf>
    <xf numFmtId="4" fontId="6" fillId="0" borderId="34" xfId="0" applyNumberFormat="1" applyFont="1" applyFill="1" applyBorder="1" applyAlignment="1">
      <alignment horizontal="right" vertical="center"/>
    </xf>
    <xf numFmtId="4" fontId="7" fillId="0" borderId="12" xfId="0" applyNumberFormat="1" applyFont="1" applyFill="1" applyBorder="1" applyAlignment="1">
      <alignment horizontal="right"/>
    </xf>
    <xf numFmtId="4" fontId="7" fillId="0" borderId="34" xfId="0" applyNumberFormat="1" applyFont="1" applyFill="1" applyBorder="1" applyAlignment="1">
      <alignment horizontal="right"/>
    </xf>
    <xf numFmtId="4" fontId="6" fillId="0" borderId="7" xfId="0" applyNumberFormat="1" applyFont="1" applyFill="1" applyBorder="1" applyAlignment="1">
      <alignment horizontal="right" vertical="center"/>
    </xf>
    <xf numFmtId="4" fontId="7" fillId="0" borderId="29" xfId="0" applyNumberFormat="1" applyFont="1" applyFill="1" applyBorder="1" applyAlignment="1">
      <alignment horizontal="right"/>
    </xf>
    <xf numFmtId="4" fontId="3" fillId="3" borderId="33" xfId="2" applyNumberFormat="1" applyFont="1" applyFill="1" applyBorder="1" applyAlignment="1">
      <alignment horizontal="right" wrapText="1"/>
    </xf>
    <xf numFmtId="4" fontId="6" fillId="0" borderId="37" xfId="0" applyNumberFormat="1" applyFont="1" applyFill="1" applyBorder="1" applyAlignment="1">
      <alignment horizontal="right"/>
    </xf>
    <xf numFmtId="4" fontId="3" fillId="3" borderId="14" xfId="2" applyNumberFormat="1" applyFont="1" applyFill="1" applyBorder="1" applyAlignment="1">
      <alignment horizontal="right" wrapText="1"/>
    </xf>
    <xf numFmtId="4" fontId="3" fillId="3" borderId="11" xfId="2" applyNumberFormat="1" applyFont="1" applyFill="1" applyBorder="1" applyAlignment="1">
      <alignment horizontal="right" wrapText="1"/>
    </xf>
    <xf numFmtId="4" fontId="7" fillId="0" borderId="37" xfId="0" applyNumberFormat="1" applyFont="1" applyFill="1" applyBorder="1" applyAlignment="1">
      <alignment horizontal="right"/>
    </xf>
    <xf numFmtId="4" fontId="3" fillId="3" borderId="13" xfId="2" applyNumberFormat="1" applyFont="1" applyFill="1" applyBorder="1" applyAlignment="1">
      <alignment horizontal="right" wrapText="1"/>
    </xf>
    <xf numFmtId="4" fontId="7" fillId="0" borderId="0" xfId="0" applyNumberFormat="1" applyFont="1" applyFill="1" applyBorder="1" applyAlignment="1">
      <alignment horizontal="right" vertical="center"/>
    </xf>
    <xf numFmtId="4" fontId="3" fillId="3" borderId="18" xfId="2" applyNumberFormat="1" applyFont="1" applyFill="1" applyBorder="1" applyAlignment="1">
      <alignment horizontal="right" vertical="center" wrapText="1"/>
    </xf>
    <xf numFmtId="4" fontId="6" fillId="2" borderId="28" xfId="0" applyNumberFormat="1" applyFont="1" applyFill="1" applyBorder="1" applyAlignment="1">
      <alignment horizontal="right" vertical="center"/>
    </xf>
    <xf numFmtId="4" fontId="7" fillId="2" borderId="34" xfId="0" applyNumberFormat="1" applyFont="1" applyFill="1" applyBorder="1" applyAlignment="1">
      <alignment horizontal="right" vertical="center"/>
    </xf>
    <xf numFmtId="4" fontId="6" fillId="0" borderId="9" xfId="0" applyNumberFormat="1" applyFont="1" applyFill="1" applyBorder="1" applyAlignment="1">
      <alignment horizontal="right"/>
    </xf>
    <xf numFmtId="4" fontId="6" fillId="0" borderId="5" xfId="0" applyNumberFormat="1" applyFont="1" applyFill="1" applyBorder="1" applyAlignment="1">
      <alignment horizontal="right" vertical="center"/>
    </xf>
    <xf numFmtId="4" fontId="6" fillId="2" borderId="34" xfId="0" applyNumberFormat="1" applyFont="1" applyFill="1" applyBorder="1" applyAlignment="1">
      <alignment horizontal="right" vertical="center"/>
    </xf>
    <xf numFmtId="4" fontId="6" fillId="2" borderId="21" xfId="0" applyNumberFormat="1" applyFont="1" applyFill="1" applyBorder="1" applyAlignment="1">
      <alignment horizontal="right" vertical="center"/>
    </xf>
    <xf numFmtId="4" fontId="3" fillId="3" borderId="28" xfId="2" applyNumberFormat="1" applyFont="1" applyFill="1" applyBorder="1" applyAlignment="1">
      <alignment horizontal="right" vertical="center" wrapText="1"/>
    </xf>
    <xf numFmtId="4" fontId="6" fillId="2" borderId="11" xfId="0" applyNumberFormat="1" applyFont="1" applyFill="1" applyBorder="1" applyAlignment="1">
      <alignment horizontal="right" vertical="center"/>
    </xf>
    <xf numFmtId="4" fontId="6" fillId="2" borderId="20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Border="1" applyAlignment="1">
      <alignment horizontal="right" vertical="center"/>
    </xf>
    <xf numFmtId="4" fontId="3" fillId="0" borderId="0" xfId="2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 vertical="center"/>
    </xf>
    <xf numFmtId="4" fontId="5" fillId="0" borderId="0" xfId="2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4" fontId="7" fillId="0" borderId="12" xfId="3" applyNumberFormat="1" applyFont="1" applyFill="1" applyBorder="1" applyAlignment="1">
      <alignment horizontal="right" vertical="center"/>
    </xf>
    <xf numFmtId="4" fontId="5" fillId="0" borderId="0" xfId="2" applyNumberFormat="1" applyFont="1" applyFill="1" applyBorder="1" applyAlignment="1">
      <alignment horizontal="left"/>
    </xf>
    <xf numFmtId="4" fontId="6" fillId="0" borderId="4" xfId="3" applyNumberFormat="1" applyFont="1" applyFill="1" applyBorder="1" applyAlignment="1">
      <alignment horizontal="right" vertical="center"/>
    </xf>
    <xf numFmtId="4" fontId="5" fillId="0" borderId="0" xfId="2" applyNumberFormat="1" applyFont="1" applyFill="1" applyBorder="1" applyAlignment="1"/>
    <xf numFmtId="4" fontId="3" fillId="0" borderId="23" xfId="2" applyNumberFormat="1" applyFont="1" applyBorder="1" applyAlignment="1"/>
    <xf numFmtId="4" fontId="20" fillId="0" borderId="24" xfId="2" applyNumberFormat="1" applyFont="1" applyFill="1" applyBorder="1" applyAlignment="1"/>
    <xf numFmtId="4" fontId="20" fillId="0" borderId="26" xfId="2" applyNumberFormat="1" applyFont="1" applyFill="1" applyBorder="1" applyAlignment="1"/>
    <xf numFmtId="4" fontId="3" fillId="0" borderId="23" xfId="1" applyNumberFormat="1" applyFont="1" applyBorder="1" applyAlignment="1"/>
    <xf numFmtId="4" fontId="20" fillId="0" borderId="24" xfId="1" applyNumberFormat="1" applyFont="1" applyFill="1" applyBorder="1" applyAlignment="1"/>
    <xf numFmtId="4" fontId="20" fillId="0" borderId="26" xfId="1" applyNumberFormat="1" applyFont="1" applyFill="1" applyBorder="1" applyAlignment="1"/>
    <xf numFmtId="4" fontId="3" fillId="0" borderId="22" xfId="2" applyNumberFormat="1" applyFont="1" applyBorder="1" applyAlignment="1"/>
    <xf numFmtId="4" fontId="7" fillId="0" borderId="17" xfId="2" applyNumberFormat="1" applyFont="1" applyBorder="1" applyAlignment="1"/>
    <xf numFmtId="4" fontId="7" fillId="0" borderId="25" xfId="2" applyNumberFormat="1" applyFont="1" applyFill="1" applyBorder="1" applyAlignment="1"/>
    <xf numFmtId="4" fontId="5" fillId="0" borderId="0" xfId="2" applyNumberFormat="1" applyFont="1" applyFill="1" applyBorder="1"/>
    <xf numFmtId="4" fontId="6" fillId="0" borderId="28" xfId="2" applyNumberFormat="1" applyFont="1" applyFill="1" applyBorder="1" applyAlignment="1">
      <alignment horizontal="center" vertical="center" wrapText="1"/>
    </xf>
    <xf numFmtId="4" fontId="6" fillId="3" borderId="28" xfId="1" applyNumberFormat="1" applyFont="1" applyFill="1" applyBorder="1" applyAlignment="1">
      <alignment horizontal="center" vertical="center" wrapText="1"/>
    </xf>
    <xf numFmtId="4" fontId="3" fillId="3" borderId="28" xfId="1" applyNumberFormat="1" applyFont="1" applyFill="1" applyBorder="1" applyAlignment="1">
      <alignment horizontal="center" vertical="center" wrapText="1"/>
    </xf>
    <xf numFmtId="4" fontId="7" fillId="0" borderId="9" xfId="2" applyNumberFormat="1" applyFont="1" applyFill="1" applyBorder="1" applyAlignment="1">
      <alignment horizontal="right" vertical="center" wrapText="1"/>
    </xf>
    <xf numFmtId="4" fontId="3" fillId="3" borderId="10" xfId="1" applyNumberFormat="1" applyFont="1" applyFill="1" applyBorder="1" applyAlignment="1">
      <alignment vertical="center" wrapText="1"/>
    </xf>
    <xf numFmtId="4" fontId="3" fillId="3" borderId="9" xfId="1" applyNumberFormat="1" applyFont="1" applyFill="1" applyBorder="1" applyAlignment="1">
      <alignment vertical="center" wrapText="1"/>
    </xf>
    <xf numFmtId="4" fontId="47" fillId="3" borderId="15" xfId="1" applyNumberFormat="1" applyFont="1" applyFill="1" applyBorder="1" applyAlignment="1">
      <alignment vertical="center" wrapText="1"/>
    </xf>
    <xf numFmtId="4" fontId="3" fillId="3" borderId="10" xfId="1" applyNumberFormat="1" applyFont="1" applyFill="1" applyBorder="1" applyAlignment="1">
      <alignment horizontal="right" vertical="center" wrapText="1"/>
    </xf>
    <xf numFmtId="4" fontId="3" fillId="3" borderId="14" xfId="1" applyNumberFormat="1" applyFont="1" applyFill="1" applyBorder="1" applyAlignment="1">
      <alignment horizontal="center" vertical="center" wrapText="1"/>
    </xf>
    <xf numFmtId="4" fontId="6" fillId="0" borderId="9" xfId="2" applyNumberFormat="1" applyFont="1" applyFill="1" applyBorder="1" applyAlignment="1">
      <alignment horizontal="center" vertical="center" wrapText="1"/>
    </xf>
    <xf numFmtId="4" fontId="3" fillId="3" borderId="15" xfId="1" applyNumberFormat="1" applyFont="1" applyFill="1" applyBorder="1" applyAlignment="1">
      <alignment vertical="center" wrapText="1"/>
    </xf>
    <xf numFmtId="4" fontId="58" fillId="3" borderId="15" xfId="1" applyNumberFormat="1" applyFont="1" applyFill="1" applyBorder="1" applyAlignment="1">
      <alignment vertical="center" wrapText="1"/>
    </xf>
    <xf numFmtId="4" fontId="3" fillId="3" borderId="26" xfId="1" applyNumberFormat="1" applyFont="1" applyFill="1" applyBorder="1" applyAlignment="1">
      <alignment vertical="center" wrapText="1"/>
    </xf>
    <xf numFmtId="4" fontId="58" fillId="3" borderId="26" xfId="1" applyNumberFormat="1" applyFont="1" applyFill="1" applyBorder="1" applyAlignment="1">
      <alignment vertical="center" wrapText="1"/>
    </xf>
    <xf numFmtId="4" fontId="6" fillId="0" borderId="7" xfId="2" applyNumberFormat="1" applyFont="1" applyFill="1" applyBorder="1" applyAlignment="1">
      <alignment horizontal="center" vertical="center" wrapText="1"/>
    </xf>
    <xf numFmtId="4" fontId="3" fillId="3" borderId="7" xfId="1" applyNumberFormat="1" applyFont="1" applyFill="1" applyBorder="1" applyAlignment="1">
      <alignment horizontal="right" vertical="center" wrapText="1"/>
    </xf>
    <xf numFmtId="4" fontId="3" fillId="3" borderId="7" xfId="1" applyNumberFormat="1" applyFont="1" applyFill="1" applyBorder="1" applyAlignment="1">
      <alignment horizontal="center" vertical="center" wrapText="1"/>
    </xf>
    <xf numFmtId="4" fontId="7" fillId="0" borderId="12" xfId="2" applyNumberFormat="1" applyFont="1" applyFill="1" applyBorder="1" applyAlignment="1">
      <alignment horizontal="right" vertical="center" wrapText="1"/>
    </xf>
    <xf numFmtId="4" fontId="3" fillId="3" borderId="5" xfId="1" applyNumberFormat="1" applyFont="1" applyFill="1" applyBorder="1" applyAlignment="1">
      <alignment horizontal="right" vertical="center" wrapText="1"/>
    </xf>
    <xf numFmtId="4" fontId="3" fillId="3" borderId="5" xfId="1" applyNumberFormat="1" applyFont="1" applyFill="1" applyBorder="1" applyAlignment="1">
      <alignment vertical="center" wrapText="1"/>
    </xf>
    <xf numFmtId="4" fontId="7" fillId="0" borderId="9" xfId="2" applyNumberFormat="1" applyFont="1" applyFill="1" applyBorder="1" applyAlignment="1">
      <alignment horizontal="center" vertical="center" wrapText="1"/>
    </xf>
    <xf numFmtId="4" fontId="3" fillId="3" borderId="9" xfId="1" applyNumberFormat="1" applyFont="1" applyFill="1" applyBorder="1" applyAlignment="1">
      <alignment horizontal="right" vertical="center" wrapText="1"/>
    </xf>
    <xf numFmtId="4" fontId="3" fillId="3" borderId="12" xfId="1" applyNumberFormat="1" applyFont="1" applyFill="1" applyBorder="1" applyAlignment="1">
      <alignment horizontal="right" vertical="center" wrapText="1"/>
    </xf>
    <xf numFmtId="4" fontId="3" fillId="3" borderId="12" xfId="1" applyNumberFormat="1" applyFont="1" applyFill="1" applyBorder="1" applyAlignment="1">
      <alignment vertical="center" wrapText="1"/>
    </xf>
    <xf numFmtId="4" fontId="7" fillId="0" borderId="34" xfId="2" applyNumberFormat="1" applyFont="1" applyFill="1" applyBorder="1" applyAlignment="1">
      <alignment horizontal="center" vertical="center" wrapText="1"/>
    </xf>
    <xf numFmtId="4" fontId="3" fillId="3" borderId="34" xfId="1" applyNumberFormat="1" applyFont="1" applyFill="1" applyBorder="1" applyAlignment="1">
      <alignment horizontal="right" vertical="center" wrapText="1"/>
    </xf>
    <xf numFmtId="4" fontId="6" fillId="0" borderId="12" xfId="2" applyNumberFormat="1" applyFont="1" applyFill="1" applyBorder="1" applyAlignment="1">
      <alignment horizontal="center" vertical="center" wrapText="1"/>
    </xf>
    <xf numFmtId="4" fontId="3" fillId="3" borderId="12" xfId="1" applyNumberFormat="1" applyFont="1" applyFill="1" applyBorder="1" applyAlignment="1">
      <alignment horizontal="center" vertical="center" wrapText="1"/>
    </xf>
    <xf numFmtId="4" fontId="3" fillId="3" borderId="18" xfId="1" applyNumberFormat="1" applyFont="1" applyFill="1" applyBorder="1" applyAlignment="1">
      <alignment horizontal="right" vertical="center" wrapText="1"/>
    </xf>
    <xf numFmtId="4" fontId="3" fillId="3" borderId="28" xfId="1" applyNumberFormat="1" applyFont="1" applyFill="1" applyBorder="1" applyAlignment="1">
      <alignment horizontal="right" vertical="center" wrapText="1"/>
    </xf>
    <xf numFmtId="4" fontId="7" fillId="0" borderId="7" xfId="1" applyNumberFormat="1" applyFont="1" applyFill="1" applyBorder="1" applyAlignment="1">
      <alignment horizontal="right" vertical="center" wrapText="1"/>
    </xf>
    <xf numFmtId="4" fontId="3" fillId="3" borderId="7" xfId="1" applyNumberFormat="1" applyFont="1" applyFill="1" applyBorder="1" applyAlignment="1">
      <alignment vertical="center" wrapText="1"/>
    </xf>
    <xf numFmtId="4" fontId="7" fillId="0" borderId="18" xfId="1" applyNumberFormat="1" applyFont="1" applyFill="1" applyBorder="1" applyAlignment="1">
      <alignment horizontal="right" vertical="center" wrapText="1"/>
    </xf>
    <xf numFmtId="4" fontId="20" fillId="3" borderId="18" xfId="1" applyNumberFormat="1" applyFont="1" applyFill="1" applyBorder="1" applyAlignment="1">
      <alignment horizontal="right" vertical="center" wrapText="1"/>
    </xf>
    <xf numFmtId="4" fontId="3" fillId="3" borderId="18" xfId="1" applyNumberFormat="1" applyFont="1" applyFill="1" applyBorder="1" applyAlignment="1">
      <alignment vertical="center" wrapText="1"/>
    </xf>
    <xf numFmtId="4" fontId="7" fillId="0" borderId="12" xfId="2" applyNumberFormat="1" applyFont="1" applyFill="1" applyBorder="1" applyAlignment="1">
      <alignment horizontal="center" vertical="center" wrapText="1"/>
    </xf>
    <xf numFmtId="4" fontId="7" fillId="0" borderId="5" xfId="2" applyNumberFormat="1" applyFont="1" applyFill="1" applyBorder="1" applyAlignment="1">
      <alignment horizontal="center" vertical="center" wrapText="1"/>
    </xf>
    <xf numFmtId="4" fontId="3" fillId="3" borderId="14" xfId="1" applyNumberFormat="1" applyFont="1" applyFill="1" applyBorder="1" applyAlignment="1">
      <alignment horizontal="right" vertical="center" wrapText="1"/>
    </xf>
    <xf numFmtId="4" fontId="3" fillId="3" borderId="7" xfId="2" applyNumberFormat="1" applyFont="1" applyFill="1" applyBorder="1" applyAlignment="1">
      <alignment horizontal="center" vertical="center" wrapText="1"/>
    </xf>
    <xf numFmtId="4" fontId="7" fillId="0" borderId="18" xfId="2" applyNumberFormat="1" applyFont="1" applyFill="1" applyBorder="1" applyAlignment="1">
      <alignment horizontal="center" vertical="center" wrapText="1"/>
    </xf>
    <xf numFmtId="4" fontId="3" fillId="3" borderId="30" xfId="1" applyNumberFormat="1" applyFont="1" applyFill="1" applyBorder="1" applyAlignment="1">
      <alignment vertical="center" wrapText="1"/>
    </xf>
    <xf numFmtId="4" fontId="45" fillId="0" borderId="43" xfId="0" applyNumberFormat="1" applyFont="1" applyFill="1" applyBorder="1" applyAlignment="1">
      <alignment horizontal="right"/>
    </xf>
    <xf numFmtId="4" fontId="59" fillId="3" borderId="7" xfId="0" applyNumberFormat="1" applyFont="1" applyFill="1" applyBorder="1" applyAlignment="1">
      <alignment horizontal="right"/>
    </xf>
    <xf numFmtId="4" fontId="60" fillId="3" borderId="35" xfId="0" applyNumberFormat="1" applyFont="1" applyFill="1" applyBorder="1" applyAlignment="1">
      <alignment horizontal="right"/>
    </xf>
    <xf numFmtId="4" fontId="41" fillId="0" borderId="52" xfId="0" applyNumberFormat="1" applyFont="1" applyFill="1" applyBorder="1" applyAlignment="1">
      <alignment horizontal="right"/>
    </xf>
    <xf numFmtId="4" fontId="3" fillId="3" borderId="60" xfId="0" applyNumberFormat="1" applyFont="1" applyFill="1" applyBorder="1" applyAlignment="1">
      <alignment horizontal="right"/>
    </xf>
    <xf numFmtId="4" fontId="42" fillId="0" borderId="22" xfId="0" applyNumberFormat="1" applyFont="1" applyFill="1" applyBorder="1" applyAlignment="1">
      <alignment horizontal="right" wrapText="1"/>
    </xf>
    <xf numFmtId="4" fontId="61" fillId="3" borderId="7" xfId="0" applyNumberFormat="1" applyFont="1" applyFill="1" applyBorder="1" applyAlignment="1">
      <alignment horizontal="right" wrapText="1"/>
    </xf>
    <xf numFmtId="4" fontId="43" fillId="0" borderId="64" xfId="0" applyNumberFormat="1" applyFont="1" applyFill="1" applyBorder="1" applyAlignment="1">
      <alignment horizontal="right" wrapText="1"/>
    </xf>
    <xf numFmtId="4" fontId="3" fillId="3" borderId="12" xfId="0" applyNumberFormat="1" applyFont="1" applyFill="1" applyBorder="1" applyAlignment="1">
      <alignment horizontal="right" wrapText="1"/>
    </xf>
    <xf numFmtId="4" fontId="43" fillId="0" borderId="38" xfId="0" applyNumberFormat="1" applyFont="1" applyFill="1" applyBorder="1" applyAlignment="1">
      <alignment horizontal="right"/>
    </xf>
    <xf numFmtId="4" fontId="3" fillId="3" borderId="9" xfId="0" applyNumberFormat="1" applyFont="1" applyFill="1" applyBorder="1" applyAlignment="1">
      <alignment horizontal="right" wrapText="1"/>
    </xf>
    <xf numFmtId="4" fontId="41" fillId="2" borderId="38" xfId="0" applyNumberFormat="1" applyFont="1" applyFill="1" applyBorder="1" applyAlignment="1">
      <alignment horizontal="right"/>
    </xf>
    <xf numFmtId="4" fontId="41" fillId="2" borderId="44" xfId="0" applyNumberFormat="1" applyFont="1" applyFill="1" applyBorder="1" applyAlignment="1">
      <alignment horizontal="right"/>
    </xf>
    <xf numFmtId="4" fontId="3" fillId="3" borderId="5" xfId="0" applyNumberFormat="1" applyFont="1" applyFill="1" applyBorder="1" applyAlignment="1">
      <alignment horizontal="right" wrapText="1"/>
    </xf>
    <xf numFmtId="4" fontId="3" fillId="3" borderId="34" xfId="1" applyNumberFormat="1" applyFont="1" applyFill="1" applyBorder="1" applyAlignment="1">
      <alignment vertical="center" wrapText="1"/>
    </xf>
    <xf numFmtId="4" fontId="3" fillId="3" borderId="34" xfId="0" applyNumberFormat="1" applyFont="1" applyFill="1" applyBorder="1" applyAlignment="1">
      <alignment horizontal="right" wrapText="1"/>
    </xf>
    <xf numFmtId="4" fontId="20" fillId="0" borderId="0" xfId="1" applyNumberFormat="1" applyFont="1" applyFill="1" applyBorder="1" applyAlignment="1">
      <alignment vertical="center" wrapText="1"/>
    </xf>
    <xf numFmtId="4" fontId="20" fillId="0" borderId="0" xfId="0" applyNumberFormat="1" applyFont="1" applyFill="1" applyBorder="1" applyAlignment="1">
      <alignment horizontal="right" wrapText="1"/>
    </xf>
    <xf numFmtId="4" fontId="6" fillId="0" borderId="4" xfId="3" applyNumberFormat="1" applyFont="1" applyFill="1" applyBorder="1" applyAlignment="1">
      <alignment horizontal="left"/>
    </xf>
    <xf numFmtId="4" fontId="6" fillId="0" borderId="22" xfId="1" applyNumberFormat="1" applyFont="1" applyBorder="1" applyAlignment="1">
      <alignment vertical="center"/>
    </xf>
    <xf numFmtId="4" fontId="3" fillId="0" borderId="23" xfId="1" applyNumberFormat="1" applyFont="1" applyBorder="1" applyAlignment="1">
      <alignment vertical="center"/>
    </xf>
    <xf numFmtId="4" fontId="6" fillId="0" borderId="0" xfId="1" applyNumberFormat="1" applyFont="1" applyBorder="1" applyAlignment="1">
      <alignment vertical="center"/>
    </xf>
    <xf numFmtId="4" fontId="9" fillId="0" borderId="17" xfId="1" applyNumberFormat="1" applyFont="1" applyBorder="1" applyAlignment="1">
      <alignment vertical="center"/>
    </xf>
    <xf numFmtId="4" fontId="20" fillId="0" borderId="24" xfId="1" applyNumberFormat="1" applyFont="1" applyFill="1" applyBorder="1" applyAlignment="1">
      <alignment vertical="center"/>
    </xf>
    <xf numFmtId="4" fontId="7" fillId="0" borderId="0" xfId="1" applyNumberFormat="1" applyFont="1" applyBorder="1" applyAlignment="1">
      <alignment vertical="center"/>
    </xf>
    <xf numFmtId="4" fontId="7" fillId="0" borderId="25" xfId="1" applyNumberFormat="1" applyFont="1" applyFill="1" applyBorder="1" applyAlignment="1">
      <alignment vertical="center"/>
    </xf>
    <xf numFmtId="4" fontId="20" fillId="0" borderId="26" xfId="1" applyNumberFormat="1" applyFont="1" applyFill="1" applyBorder="1" applyAlignment="1">
      <alignment vertical="center"/>
    </xf>
    <xf numFmtId="4" fontId="9" fillId="0" borderId="0" xfId="1" applyNumberFormat="1" applyFont="1" applyBorder="1" applyAlignment="1">
      <alignment vertical="center"/>
    </xf>
    <xf numFmtId="4" fontId="5" fillId="0" borderId="0" xfId="1" applyNumberFormat="1" applyFont="1" applyBorder="1" applyAlignment="1">
      <alignment vertical="center"/>
    </xf>
    <xf numFmtId="4" fontId="5" fillId="0" borderId="0" xfId="1" applyNumberFormat="1" applyFont="1" applyAlignment="1">
      <alignment vertical="center"/>
    </xf>
    <xf numFmtId="4" fontId="5" fillId="0" borderId="0" xfId="1" applyNumberFormat="1" applyFont="1" applyFill="1" applyBorder="1" applyAlignment="1">
      <alignment horizontal="center" vertical="center"/>
    </xf>
    <xf numFmtId="4" fontId="10" fillId="0" borderId="4" xfId="2" applyNumberFormat="1" applyFont="1" applyFill="1" applyBorder="1" applyAlignment="1">
      <alignment horizontal="center" vertical="center" wrapText="1"/>
    </xf>
    <xf numFmtId="4" fontId="3" fillId="3" borderId="36" xfId="1" applyNumberFormat="1" applyFont="1" applyFill="1" applyBorder="1" applyAlignment="1">
      <alignment vertical="center" wrapText="1"/>
    </xf>
    <xf numFmtId="4" fontId="3" fillId="3" borderId="37" xfId="1" applyNumberFormat="1" applyFont="1" applyFill="1" applyBorder="1" applyAlignment="1">
      <alignment horizontal="right" vertical="center" wrapText="1"/>
    </xf>
    <xf numFmtId="4" fontId="3" fillId="3" borderId="30" xfId="1" applyNumberFormat="1" applyFont="1" applyFill="1" applyBorder="1" applyAlignment="1">
      <alignment horizontal="right" vertical="center" wrapText="1"/>
    </xf>
    <xf numFmtId="4" fontId="3" fillId="3" borderId="29" xfId="1" applyNumberFormat="1" applyFont="1" applyFill="1" applyBorder="1" applyAlignment="1">
      <alignment horizontal="right" vertical="center" wrapText="1"/>
    </xf>
    <xf numFmtId="4" fontId="3" fillId="3" borderId="8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4" fontId="3" fillId="3" borderId="4" xfId="1" applyNumberFormat="1" applyFont="1" applyFill="1" applyBorder="1" applyAlignment="1">
      <alignment vertical="center" wrapText="1"/>
    </xf>
    <xf numFmtId="4" fontId="1" fillId="0" borderId="0" xfId="1" applyNumberFormat="1" applyAlignment="1">
      <alignment vertical="center"/>
    </xf>
    <xf numFmtId="4" fontId="5" fillId="0" borderId="4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0" borderId="4" xfId="3" applyNumberFormat="1" applyFont="1" applyFill="1" applyBorder="1" applyAlignment="1">
      <alignment horizontal="left" vertical="center"/>
    </xf>
    <xf numFmtId="4" fontId="5" fillId="0" borderId="0" xfId="1" applyNumberFormat="1" applyFont="1" applyFill="1" applyBorder="1" applyAlignment="1">
      <alignment horizontal="left" vertical="center"/>
    </xf>
    <xf numFmtId="4" fontId="7" fillId="0" borderId="18" xfId="3" applyNumberFormat="1" applyFont="1" applyFill="1" applyBorder="1" applyAlignment="1">
      <alignment horizontal="right" vertical="center"/>
    </xf>
    <xf numFmtId="4" fontId="6" fillId="0" borderId="18" xfId="3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vertical="center"/>
    </xf>
    <xf numFmtId="4" fontId="6" fillId="0" borderId="22" xfId="1" applyNumberFormat="1" applyFont="1" applyBorder="1" applyAlignment="1"/>
    <xf numFmtId="4" fontId="5" fillId="0" borderId="0" xfId="1" applyNumberFormat="1" applyFont="1" applyBorder="1" applyAlignment="1"/>
    <xf numFmtId="4" fontId="7" fillId="0" borderId="17" xfId="1" applyNumberFormat="1" applyFont="1" applyBorder="1" applyAlignment="1"/>
    <xf numFmtId="4" fontId="20" fillId="0" borderId="24" xfId="1" applyNumberFormat="1" applyFont="1" applyBorder="1" applyAlignment="1"/>
    <xf numFmtId="4" fontId="7" fillId="0" borderId="25" xfId="1" applyNumberFormat="1" applyFont="1" applyFill="1" applyBorder="1"/>
    <xf numFmtId="4" fontId="5" fillId="0" borderId="0" xfId="1" applyNumberFormat="1" applyFont="1" applyBorder="1"/>
    <xf numFmtId="4" fontId="5" fillId="0" borderId="0" xfId="1" applyNumberFormat="1" applyFont="1" applyFill="1" applyBorder="1"/>
    <xf numFmtId="4" fontId="7" fillId="0" borderId="7" xfId="1" applyNumberFormat="1" applyFont="1" applyFill="1" applyBorder="1" applyAlignment="1">
      <alignment vertical="center"/>
    </xf>
    <xf numFmtId="4" fontId="3" fillId="3" borderId="7" xfId="1" applyNumberFormat="1" applyFont="1" applyFill="1" applyBorder="1" applyAlignment="1">
      <alignment vertical="center"/>
    </xf>
    <xf numFmtId="4" fontId="6" fillId="3" borderId="7" xfId="1" applyNumberFormat="1" applyFont="1" applyFill="1" applyBorder="1" applyAlignment="1">
      <alignment horizontal="center" vertical="center" wrapText="1"/>
    </xf>
    <xf numFmtId="4" fontId="9" fillId="0" borderId="12" xfId="1" applyNumberFormat="1" applyFont="1" applyFill="1" applyBorder="1" applyAlignment="1">
      <alignment vertical="center"/>
    </xf>
    <xf numFmtId="4" fontId="6" fillId="3" borderId="12" xfId="1" applyNumberFormat="1" applyFont="1" applyFill="1" applyBorder="1" applyAlignment="1">
      <alignment horizontal="center" vertical="center" wrapText="1"/>
    </xf>
    <xf numFmtId="4" fontId="3" fillId="3" borderId="12" xfId="1" applyNumberFormat="1" applyFont="1" applyFill="1" applyBorder="1" applyAlignment="1">
      <alignment vertical="center"/>
    </xf>
    <xf numFmtId="4" fontId="9" fillId="0" borderId="9" xfId="1" applyNumberFormat="1" applyFont="1" applyFill="1" applyBorder="1" applyAlignment="1">
      <alignment vertical="center"/>
    </xf>
    <xf numFmtId="4" fontId="3" fillId="3" borderId="9" xfId="1" applyNumberFormat="1" applyFont="1" applyFill="1" applyBorder="1" applyAlignment="1">
      <alignment vertical="center"/>
    </xf>
    <xf numFmtId="4" fontId="6" fillId="3" borderId="9" xfId="1" applyNumberFormat="1" applyFont="1" applyFill="1" applyBorder="1" applyAlignment="1">
      <alignment horizontal="center" vertical="center" wrapText="1"/>
    </xf>
    <xf numFmtId="4" fontId="9" fillId="0" borderId="18" xfId="1" applyNumberFormat="1" applyFont="1" applyFill="1" applyBorder="1" applyAlignment="1">
      <alignment vertical="center"/>
    </xf>
    <xf numFmtId="4" fontId="6" fillId="3" borderId="18" xfId="1" applyNumberFormat="1" applyFont="1" applyFill="1" applyBorder="1" applyAlignment="1">
      <alignment horizontal="center" vertical="center" wrapText="1"/>
    </xf>
    <xf numFmtId="4" fontId="10" fillId="0" borderId="4" xfId="1" applyNumberFormat="1" applyFont="1" applyFill="1" applyBorder="1" applyAlignment="1">
      <alignment horizontal="left"/>
    </xf>
    <xf numFmtId="4" fontId="3" fillId="3" borderId="2" xfId="1" applyNumberFormat="1" applyFont="1" applyFill="1" applyBorder="1" applyAlignment="1">
      <alignment horizontal="right"/>
    </xf>
    <xf numFmtId="4" fontId="6" fillId="3" borderId="4" xfId="1" applyNumberFormat="1" applyFont="1" applyFill="1" applyBorder="1"/>
    <xf numFmtId="4" fontId="16" fillId="0" borderId="0" xfId="1" applyNumberFormat="1" applyFont="1" applyFill="1" applyBorder="1"/>
    <xf numFmtId="4" fontId="6" fillId="0" borderId="0" xfId="1" applyNumberFormat="1" applyFont="1" applyFill="1" applyBorder="1"/>
    <xf numFmtId="4" fontId="7" fillId="0" borderId="7" xfId="1" applyNumberFormat="1" applyFont="1" applyFill="1" applyBorder="1" applyAlignment="1">
      <alignment horizontal="right" vertical="center"/>
    </xf>
    <xf numFmtId="4" fontId="7" fillId="0" borderId="12" xfId="1" applyNumberFormat="1" applyFont="1" applyFill="1" applyBorder="1" applyAlignment="1">
      <alignment horizontal="right" vertical="center"/>
    </xf>
    <xf numFmtId="4" fontId="7" fillId="0" borderId="9" xfId="1" applyNumberFormat="1" applyFont="1" applyFill="1" applyBorder="1" applyAlignment="1">
      <alignment horizontal="right" vertical="center"/>
    </xf>
    <xf numFmtId="4" fontId="7" fillId="0" borderId="5" xfId="1" applyNumberFormat="1" applyFont="1" applyBorder="1" applyAlignment="1">
      <alignment vertical="center"/>
    </xf>
    <xf numFmtId="4" fontId="7" fillId="0" borderId="34" xfId="1" applyNumberFormat="1" applyFont="1" applyFill="1" applyBorder="1" applyAlignment="1">
      <alignment horizontal="right" vertical="center"/>
    </xf>
    <xf numFmtId="4" fontId="6" fillId="0" borderId="18" xfId="1" applyNumberFormat="1" applyFont="1" applyFill="1" applyBorder="1" applyAlignment="1">
      <alignment vertical="center"/>
    </xf>
    <xf numFmtId="4" fontId="6" fillId="3" borderId="4" xfId="1" applyNumberFormat="1" applyFont="1" applyFill="1" applyBorder="1" applyAlignment="1">
      <alignment horizontal="center" vertical="center" wrapText="1"/>
    </xf>
    <xf numFmtId="4" fontId="6" fillId="3" borderId="2" xfId="1" applyNumberFormat="1" applyFont="1" applyFill="1" applyBorder="1" applyAlignment="1">
      <alignment horizontal="center" vertical="center" wrapText="1"/>
    </xf>
    <xf numFmtId="4" fontId="9" fillId="0" borderId="7" xfId="1" applyNumberFormat="1" applyFont="1" applyFill="1" applyBorder="1" applyAlignment="1">
      <alignment horizontal="right" vertical="center"/>
    </xf>
    <xf numFmtId="4" fontId="3" fillId="3" borderId="7" xfId="1" applyNumberFormat="1" applyFont="1" applyFill="1" applyBorder="1" applyAlignment="1">
      <alignment horizontal="right" vertical="center"/>
    </xf>
    <xf numFmtId="4" fontId="3" fillId="3" borderId="33" xfId="1" applyNumberFormat="1" applyFont="1" applyFill="1" applyBorder="1" applyAlignment="1">
      <alignment horizontal="right" vertical="center" wrapText="1"/>
    </xf>
    <xf numFmtId="4" fontId="1" fillId="0" borderId="34" xfId="1" applyNumberFormat="1" applyFill="1" applyBorder="1" applyAlignment="1">
      <alignment vertical="center"/>
    </xf>
    <xf numFmtId="4" fontId="3" fillId="3" borderId="34" xfId="1" applyNumberFormat="1" applyFont="1" applyFill="1" applyBorder="1" applyAlignment="1">
      <alignment horizontal="right" vertical="center"/>
    </xf>
    <xf numFmtId="4" fontId="3" fillId="3" borderId="31" xfId="1" applyNumberFormat="1" applyFont="1" applyFill="1" applyBorder="1" applyAlignment="1">
      <alignment horizontal="right" vertical="center"/>
    </xf>
    <xf numFmtId="4" fontId="1" fillId="0" borderId="7" xfId="1" applyNumberFormat="1" applyFill="1" applyBorder="1" applyAlignment="1">
      <alignment vertical="center"/>
    </xf>
    <xf numFmtId="4" fontId="3" fillId="3" borderId="33" xfId="1" applyNumberFormat="1" applyFont="1" applyFill="1" applyBorder="1" applyAlignment="1">
      <alignment horizontal="right" vertical="center"/>
    </xf>
    <xf numFmtId="4" fontId="1" fillId="0" borderId="9" xfId="1" applyNumberFormat="1" applyFill="1" applyBorder="1" applyAlignment="1">
      <alignment vertical="center"/>
    </xf>
    <xf numFmtId="4" fontId="3" fillId="3" borderId="9" xfId="1" applyNumberFormat="1" applyFont="1" applyFill="1" applyBorder="1" applyAlignment="1">
      <alignment horizontal="right" vertical="center"/>
    </xf>
    <xf numFmtId="4" fontId="3" fillId="3" borderId="11" xfId="1" applyNumberFormat="1" applyFont="1" applyFill="1" applyBorder="1" applyAlignment="1">
      <alignment horizontal="right" vertical="center"/>
    </xf>
    <xf numFmtId="4" fontId="7" fillId="0" borderId="14" xfId="2" applyNumberFormat="1" applyFont="1" applyFill="1" applyBorder="1" applyAlignment="1">
      <alignment horizontal="right" vertical="center" wrapText="1"/>
    </xf>
    <xf numFmtId="4" fontId="7" fillId="0" borderId="34" xfId="2" applyNumberFormat="1" applyFont="1" applyFill="1" applyBorder="1" applyAlignment="1">
      <alignment horizontal="right" vertical="center" wrapText="1"/>
    </xf>
    <xf numFmtId="4" fontId="7" fillId="0" borderId="5" xfId="2" applyNumberFormat="1" applyFont="1" applyFill="1" applyBorder="1" applyAlignment="1">
      <alignment horizontal="right" vertical="center" wrapText="1"/>
    </xf>
    <xf numFmtId="4" fontId="9" fillId="0" borderId="34" xfId="1" applyNumberFormat="1" applyFont="1" applyFill="1" applyBorder="1" applyAlignment="1">
      <alignment horizontal="right" vertical="center"/>
    </xf>
    <xf numFmtId="4" fontId="9" fillId="0" borderId="4" xfId="1" applyNumberFormat="1" applyFont="1" applyFill="1" applyBorder="1" applyAlignment="1">
      <alignment horizontal="right" vertical="center"/>
    </xf>
    <xf numFmtId="4" fontId="3" fillId="3" borderId="2" xfId="1" applyNumberFormat="1" applyFont="1" applyFill="1" applyBorder="1" applyAlignment="1">
      <alignment horizontal="right" vertical="center"/>
    </xf>
    <xf numFmtId="4" fontId="9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right"/>
    </xf>
    <xf numFmtId="4" fontId="9" fillId="0" borderId="4" xfId="1" applyNumberFormat="1" applyFont="1" applyFill="1" applyBorder="1" applyAlignment="1">
      <alignment horizontal="right"/>
    </xf>
    <xf numFmtId="4" fontId="30" fillId="0" borderId="0" xfId="1" applyNumberFormat="1" applyFont="1" applyFill="1" applyBorder="1" applyAlignment="1">
      <alignment horizontal="right"/>
    </xf>
    <xf numFmtId="4" fontId="31" fillId="0" borderId="0" xfId="0" applyNumberFormat="1" applyFont="1" applyFill="1" applyBorder="1"/>
    <xf numFmtId="4" fontId="3" fillId="0" borderId="0" xfId="1" applyNumberFormat="1" applyFont="1" applyFill="1" applyBorder="1" applyAlignment="1">
      <alignment horizontal="right" wrapText="1"/>
    </xf>
    <xf numFmtId="4" fontId="7" fillId="0" borderId="28" xfId="1" applyNumberFormat="1" applyFont="1" applyFill="1" applyBorder="1" applyAlignment="1">
      <alignment horizontal="right" vertical="center"/>
    </xf>
    <xf numFmtId="4" fontId="6" fillId="0" borderId="18" xfId="1" applyNumberFormat="1" applyFont="1" applyFill="1" applyBorder="1" applyAlignment="1">
      <alignment horizontal="right"/>
    </xf>
    <xf numFmtId="0" fontId="7" fillId="0" borderId="7" xfId="1" applyFont="1" applyFill="1" applyBorder="1" applyAlignment="1">
      <alignment horizontal="left" vertical="center" wrapText="1"/>
    </xf>
    <xf numFmtId="0" fontId="7" fillId="0" borderId="34" xfId="1" applyFont="1" applyFill="1" applyBorder="1" applyAlignment="1">
      <alignment horizontal="left" vertical="center" wrapText="1"/>
    </xf>
    <xf numFmtId="0" fontId="6" fillId="0" borderId="53" xfId="2" applyFont="1" applyBorder="1" applyAlignment="1">
      <alignment horizontal="center" vertical="center"/>
    </xf>
    <xf numFmtId="164" fontId="7" fillId="0" borderId="34" xfId="1" applyNumberFormat="1" applyFont="1" applyFill="1" applyBorder="1" applyAlignment="1">
      <alignment horizontal="center" vertical="center" wrapText="1"/>
    </xf>
    <xf numFmtId="164" fontId="7" fillId="0" borderId="7" xfId="1" applyNumberFormat="1" applyFont="1" applyFill="1" applyBorder="1" applyAlignment="1">
      <alignment horizontal="center" vertical="center" wrapText="1"/>
    </xf>
    <xf numFmtId="164" fontId="7" fillId="0" borderId="9" xfId="1" applyNumberFormat="1" applyFont="1" applyFill="1" applyBorder="1" applyAlignment="1">
      <alignment horizontal="center" vertical="center" wrapText="1"/>
    </xf>
    <xf numFmtId="164" fontId="7" fillId="0" borderId="43" xfId="1" applyNumberFormat="1" applyFont="1" applyFill="1" applyBorder="1" applyAlignment="1">
      <alignment horizontal="center" vertical="center" wrapText="1"/>
    </xf>
    <xf numFmtId="164" fontId="7" fillId="0" borderId="44" xfId="1" applyNumberFormat="1" applyFont="1" applyFill="1" applyBorder="1" applyAlignment="1">
      <alignment horizontal="center" vertical="center" wrapText="1"/>
    </xf>
    <xf numFmtId="164" fontId="7" fillId="0" borderId="47" xfId="1" applyNumberFormat="1" applyFont="1" applyFill="1" applyBorder="1" applyAlignment="1">
      <alignment horizontal="center" vertical="center" wrapText="1"/>
    </xf>
    <xf numFmtId="0" fontId="20" fillId="0" borderId="7" xfId="2" applyNumberFormat="1" applyFont="1" applyFill="1" applyBorder="1" applyAlignment="1">
      <alignment horizontal="center" vertical="center" wrapText="1"/>
    </xf>
    <xf numFmtId="0" fontId="20" fillId="0" borderId="12" xfId="2" applyNumberFormat="1" applyFont="1" applyFill="1" applyBorder="1" applyAlignment="1">
      <alignment horizontal="center" vertical="center" wrapText="1"/>
    </xf>
    <xf numFmtId="0" fontId="20" fillId="0" borderId="9" xfId="2" applyNumberFormat="1" applyFont="1" applyFill="1" applyBorder="1" applyAlignment="1">
      <alignment horizontal="center" vertical="center" wrapText="1"/>
    </xf>
    <xf numFmtId="0" fontId="20" fillId="0" borderId="30" xfId="2" applyNumberFormat="1" applyFont="1" applyFill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0" fontId="63" fillId="0" borderId="44" xfId="2" applyFont="1" applyBorder="1" applyAlignment="1">
      <alignment horizontal="center" vertical="center"/>
    </xf>
    <xf numFmtId="0" fontId="63" fillId="0" borderId="47" xfId="2" applyFont="1" applyBorder="1" applyAlignment="1">
      <alignment horizontal="center" vertical="center"/>
    </xf>
    <xf numFmtId="0" fontId="7" fillId="0" borderId="31" xfId="2" applyFont="1" applyFill="1" applyBorder="1" applyAlignment="1">
      <alignment horizontal="left" vertical="center" wrapText="1"/>
    </xf>
    <xf numFmtId="4" fontId="6" fillId="0" borderId="34" xfId="2" applyNumberFormat="1" applyFont="1" applyFill="1" applyBorder="1" applyAlignment="1">
      <alignment horizontal="center" vertical="center" wrapText="1"/>
    </xf>
    <xf numFmtId="2" fontId="6" fillId="0" borderId="34" xfId="2" applyNumberFormat="1" applyFont="1" applyFill="1" applyBorder="1" applyAlignment="1">
      <alignment horizontal="center" vertical="center" wrapText="1"/>
    </xf>
    <xf numFmtId="0" fontId="55" fillId="0" borderId="34" xfId="2" applyFont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/>
    </xf>
    <xf numFmtId="0" fontId="43" fillId="0" borderId="48" xfId="0" applyFont="1" applyFill="1" applyBorder="1" applyAlignment="1">
      <alignment horizontal="center"/>
    </xf>
    <xf numFmtId="0" fontId="7" fillId="0" borderId="69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center" vertical="center"/>
    </xf>
    <xf numFmtId="0" fontId="10" fillId="0" borderId="4" xfId="2" applyFont="1" applyBorder="1" applyAlignment="1">
      <alignment horizontal="center" vertical="center" wrapText="1"/>
    </xf>
    <xf numFmtId="0" fontId="7" fillId="0" borderId="33" xfId="2" applyNumberFormat="1" applyFont="1" applyFill="1" applyBorder="1" applyAlignment="1">
      <alignment horizontal="center" vertical="center" wrapText="1"/>
    </xf>
    <xf numFmtId="0" fontId="7" fillId="0" borderId="13" xfId="2" applyNumberFormat="1" applyFont="1" applyFill="1" applyBorder="1" applyAlignment="1">
      <alignment horizontal="center" vertical="center" wrapText="1"/>
    </xf>
    <xf numFmtId="0" fontId="7" fillId="0" borderId="11" xfId="2" applyNumberFormat="1" applyFont="1" applyFill="1" applyBorder="1" applyAlignment="1">
      <alignment horizontal="center" vertical="center" wrapText="1"/>
    </xf>
    <xf numFmtId="0" fontId="7" fillId="0" borderId="31" xfId="2" applyNumberFormat="1" applyFont="1" applyFill="1" applyBorder="1" applyAlignment="1">
      <alignment horizontal="center" vertical="center" wrapText="1"/>
    </xf>
    <xf numFmtId="4" fontId="6" fillId="0" borderId="0" xfId="2" applyNumberFormat="1" applyFont="1" applyFill="1" applyBorder="1" applyAlignment="1">
      <alignment horizontal="right"/>
    </xf>
    <xf numFmtId="0" fontId="8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25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2" fontId="6" fillId="3" borderId="1" xfId="1" applyNumberFormat="1" applyFont="1" applyFill="1" applyBorder="1" applyAlignment="1">
      <alignment horizontal="center" vertical="center"/>
    </xf>
    <xf numFmtId="2" fontId="6" fillId="3" borderId="3" xfId="1" applyNumberFormat="1" applyFont="1" applyFill="1" applyBorder="1" applyAlignment="1">
      <alignment horizontal="center" vertical="center"/>
    </xf>
    <xf numFmtId="4" fontId="3" fillId="3" borderId="1" xfId="2" applyNumberFormat="1" applyFont="1" applyFill="1" applyBorder="1" applyAlignment="1">
      <alignment horizontal="center"/>
    </xf>
    <xf numFmtId="4" fontId="3" fillId="3" borderId="3" xfId="2" applyNumberFormat="1" applyFont="1" applyFill="1" applyBorder="1" applyAlignment="1">
      <alignment horizontal="center"/>
    </xf>
    <xf numFmtId="2" fontId="6" fillId="3" borderId="1" xfId="2" applyNumberFormat="1" applyFont="1" applyFill="1" applyBorder="1" applyAlignment="1">
      <alignment horizontal="center" vertical="center"/>
    </xf>
    <xf numFmtId="2" fontId="1" fillId="0" borderId="3" xfId="2" applyNumberFormat="1" applyFont="1" applyBorder="1" applyAlignment="1">
      <alignment horizontal="center" vertical="center"/>
    </xf>
    <xf numFmtId="2" fontId="1" fillId="3" borderId="3" xfId="2" applyNumberFormat="1" applyFont="1" applyFill="1" applyBorder="1" applyAlignment="1">
      <alignment horizontal="center" vertical="center"/>
    </xf>
    <xf numFmtId="4" fontId="3" fillId="3" borderId="30" xfId="2" applyNumberFormat="1" applyFont="1" applyFill="1" applyBorder="1" applyAlignment="1">
      <alignment horizontal="center"/>
    </xf>
    <xf numFmtId="4" fontId="3" fillId="3" borderId="19" xfId="2" applyNumberFormat="1" applyFont="1" applyFill="1" applyBorder="1" applyAlignment="1">
      <alignment horizontal="center"/>
    </xf>
    <xf numFmtId="4" fontId="6" fillId="3" borderId="1" xfId="2" applyNumberFormat="1" applyFont="1" applyFill="1" applyBorder="1" applyAlignment="1">
      <alignment horizontal="center" vertical="center"/>
    </xf>
    <xf numFmtId="4" fontId="1" fillId="0" borderId="3" xfId="2" applyNumberFormat="1" applyFont="1" applyBorder="1" applyAlignment="1">
      <alignment horizontal="center" vertical="center"/>
    </xf>
    <xf numFmtId="0" fontId="7" fillId="0" borderId="53" xfId="2" applyFont="1" applyBorder="1" applyAlignment="1">
      <alignment horizontal="center" vertical="center"/>
    </xf>
    <xf numFmtId="0" fontId="7" fillId="0" borderId="52" xfId="2" applyFont="1" applyBorder="1" applyAlignment="1">
      <alignment horizontal="center" vertical="center"/>
    </xf>
    <xf numFmtId="0" fontId="7" fillId="0" borderId="68" xfId="2" applyFont="1" applyFill="1" applyBorder="1" applyAlignment="1">
      <alignment horizontal="center" vertical="center"/>
    </xf>
    <xf numFmtId="0" fontId="7" fillId="0" borderId="60" xfId="2" applyFont="1" applyFill="1" applyBorder="1" applyAlignment="1">
      <alignment horizontal="center" vertical="center"/>
    </xf>
    <xf numFmtId="0" fontId="7" fillId="3" borderId="28" xfId="2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4" fontId="3" fillId="3" borderId="30" xfId="2" applyNumberFormat="1" applyFont="1" applyFill="1" applyBorder="1" applyAlignment="1">
      <alignment horizontal="center" vertical="center"/>
    </xf>
    <xf numFmtId="4" fontId="3" fillId="3" borderId="19" xfId="2" applyNumberFormat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/>
    </xf>
    <xf numFmtId="4" fontId="1" fillId="0" borderId="3" xfId="1" applyNumberFormat="1" applyBorder="1" applyAlignment="1">
      <alignment horizontal="center" vertical="center"/>
    </xf>
    <xf numFmtId="4" fontId="1" fillId="0" borderId="28" xfId="1" applyNumberFormat="1" applyFont="1" applyFill="1" applyBorder="1" applyAlignment="1">
      <alignment horizontal="center" vertical="center" wrapText="1"/>
    </xf>
    <xf numFmtId="4" fontId="1" fillId="0" borderId="5" xfId="1" applyNumberFormat="1" applyFont="1" applyFill="1" applyBorder="1" applyAlignment="1">
      <alignment horizontal="center" vertical="center" wrapText="1"/>
    </xf>
    <xf numFmtId="4" fontId="1" fillId="0" borderId="18" xfId="1" applyNumberFormat="1" applyFont="1" applyFill="1" applyBorder="1" applyAlignment="1">
      <alignment horizontal="center" vertical="center" wrapText="1"/>
    </xf>
    <xf numFmtId="164" fontId="1" fillId="0" borderId="27" xfId="1" applyNumberFormat="1" applyFont="1" applyFill="1" applyBorder="1" applyAlignment="1">
      <alignment horizontal="right" vertical="center" wrapText="1"/>
    </xf>
    <xf numFmtId="0" fontId="1" fillId="0" borderId="8" xfId="1" applyFont="1" applyBorder="1" applyAlignment="1">
      <alignment horizontal="right" vertical="center" wrapText="1"/>
    </xf>
    <xf numFmtId="164" fontId="1" fillId="0" borderId="28" xfId="1" applyNumberFormat="1" applyFont="1" applyFill="1" applyBorder="1" applyAlignment="1">
      <alignment vertical="center"/>
    </xf>
    <xf numFmtId="0" fontId="1" fillId="0" borderId="5" xfId="1" applyFont="1" applyBorder="1" applyAlignment="1">
      <alignment vertical="center"/>
    </xf>
    <xf numFmtId="4" fontId="1" fillId="0" borderId="28" xfId="1" applyNumberFormat="1" applyFont="1" applyFill="1" applyBorder="1" applyAlignment="1">
      <alignment horizontal="right" vertical="center" wrapText="1"/>
    </xf>
    <xf numFmtId="4" fontId="1" fillId="0" borderId="5" xfId="1" applyNumberFormat="1" applyFont="1" applyFill="1" applyBorder="1" applyAlignment="1">
      <alignment horizontal="right" vertical="center" wrapText="1"/>
    </xf>
    <xf numFmtId="4" fontId="3" fillId="3" borderId="1" xfId="1" applyNumberFormat="1" applyFont="1" applyFill="1" applyBorder="1" applyAlignment="1">
      <alignment horizontal="center" vertical="center"/>
    </xf>
    <xf numFmtId="4" fontId="3" fillId="3" borderId="3" xfId="1" applyNumberFormat="1" applyFont="1" applyFill="1" applyBorder="1" applyAlignment="1">
      <alignment horizontal="center" vertical="center"/>
    </xf>
    <xf numFmtId="164" fontId="1" fillId="0" borderId="28" xfId="1" applyNumberFormat="1" applyFont="1" applyFill="1" applyBorder="1" applyAlignment="1">
      <alignment horizontal="right" vertical="center" wrapText="1"/>
    </xf>
    <xf numFmtId="164" fontId="1" fillId="0" borderId="5" xfId="1" applyNumberFormat="1" applyFont="1" applyFill="1" applyBorder="1" applyAlignment="1">
      <alignment horizontal="right" vertical="center" wrapText="1"/>
    </xf>
    <xf numFmtId="0" fontId="1" fillId="0" borderId="18" xfId="1" applyFont="1" applyBorder="1" applyAlignment="1">
      <alignment horizontal="right" vertical="center" wrapText="1"/>
    </xf>
    <xf numFmtId="164" fontId="1" fillId="0" borderId="5" xfId="1" applyNumberFormat="1" applyFont="1" applyFill="1" applyBorder="1" applyAlignment="1">
      <alignment vertical="center"/>
    </xf>
    <xf numFmtId="0" fontId="1" fillId="0" borderId="18" xfId="1" applyFont="1" applyBorder="1" applyAlignment="1">
      <alignment vertical="center"/>
    </xf>
    <xf numFmtId="4" fontId="1" fillId="0" borderId="18" xfId="1" applyNumberFormat="1" applyFont="1" applyFill="1" applyBorder="1" applyAlignment="1">
      <alignment horizontal="right" vertical="center" wrapText="1"/>
    </xf>
    <xf numFmtId="0" fontId="1" fillId="0" borderId="18" xfId="1" applyFont="1" applyFill="1" applyBorder="1" applyAlignment="1">
      <alignment horizontal="right" vertical="center" wrapText="1"/>
    </xf>
    <xf numFmtId="0" fontId="1" fillId="0" borderId="18" xfId="1" applyFont="1" applyFill="1" applyBorder="1" applyAlignment="1">
      <alignment vertical="center"/>
    </xf>
    <xf numFmtId="4" fontId="1" fillId="0" borderId="18" xfId="1" applyNumberFormat="1" applyFont="1" applyBorder="1" applyAlignment="1">
      <alignment horizontal="right" vertical="center" wrapText="1"/>
    </xf>
    <xf numFmtId="4" fontId="0" fillId="0" borderId="3" xfId="0" applyNumberFormat="1" applyBorder="1" applyAlignment="1">
      <alignment horizontal="center" vertical="center"/>
    </xf>
  </cellXfs>
  <cellStyles count="6">
    <cellStyle name="Čárka" xfId="5" builtinId="3"/>
    <cellStyle name="Normální" xfId="0" builtinId="0"/>
    <cellStyle name="normální 2" xfId="1"/>
    <cellStyle name="normální 2 2" xfId="2"/>
    <cellStyle name="normální 3" xfId="3"/>
    <cellStyle name="normální_Tabulka - podklad k rozpočtu pro rok 200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opLeftCell="A10" zoomScale="90" zoomScaleNormal="90" workbookViewId="0">
      <selection activeCell="H10" sqref="H10"/>
    </sheetView>
  </sheetViews>
  <sheetFormatPr defaultColWidth="9.140625" defaultRowHeight="12.75" x14ac:dyDescent="0.2"/>
  <cols>
    <col min="1" max="1" width="45.42578125" style="5" customWidth="1"/>
    <col min="2" max="2" width="18.42578125" style="5" customWidth="1"/>
    <col min="3" max="3" width="26.5703125" style="5" hidden="1" customWidth="1"/>
    <col min="4" max="4" width="26.42578125" style="5" customWidth="1"/>
    <col min="5" max="5" width="13.7109375" style="5" customWidth="1"/>
    <col min="6" max="6" width="12.140625" style="5" customWidth="1"/>
    <col min="7" max="7" width="12.85546875" style="5" customWidth="1"/>
    <col min="8" max="16384" width="9.140625" style="5"/>
  </cols>
  <sheetData>
    <row r="1" spans="1:9" ht="21.75" customHeight="1" x14ac:dyDescent="0.2">
      <c r="D1" s="770" t="s">
        <v>318</v>
      </c>
    </row>
    <row r="2" spans="1:9" s="2" customFormat="1" ht="54.75" customHeight="1" x14ac:dyDescent="0.4">
      <c r="A2" s="1063" t="s">
        <v>0</v>
      </c>
      <c r="B2" s="1063"/>
      <c r="C2" s="1063"/>
      <c r="D2" s="1063"/>
      <c r="E2" s="1"/>
      <c r="F2" s="1"/>
    </row>
    <row r="3" spans="1:9" s="2" customFormat="1" ht="30.75" customHeight="1" x14ac:dyDescent="0.35">
      <c r="A3" s="1064" t="s">
        <v>55</v>
      </c>
      <c r="B3" s="1064"/>
      <c r="C3" s="1064"/>
      <c r="D3" s="1064"/>
      <c r="E3" s="1"/>
      <c r="F3" s="1"/>
    </row>
    <row r="4" spans="1:9" s="2" customFormat="1" ht="23.25" x14ac:dyDescent="0.35">
      <c r="A4" s="122"/>
      <c r="B4" s="122"/>
      <c r="C4" s="171"/>
      <c r="D4" s="347"/>
      <c r="E4" s="1"/>
      <c r="F4" s="1"/>
    </row>
    <row r="5" spans="1:9" s="2" customFormat="1" ht="23.25" x14ac:dyDescent="0.35">
      <c r="A5" s="122"/>
      <c r="B5" s="122"/>
      <c r="C5" s="171"/>
      <c r="D5" s="347"/>
      <c r="E5" s="1"/>
      <c r="F5" s="1"/>
    </row>
    <row r="6" spans="1:9" s="2" customFormat="1" ht="20.25" x14ac:dyDescent="0.3">
      <c r="A6" s="1065" t="s">
        <v>1</v>
      </c>
      <c r="B6" s="1065"/>
      <c r="C6" s="1065"/>
      <c r="D6" s="1065"/>
      <c r="E6" s="1"/>
      <c r="F6" s="1"/>
    </row>
    <row r="7" spans="1:9" s="2" customFormat="1" ht="20.25" x14ac:dyDescent="0.3">
      <c r="A7" s="3"/>
      <c r="B7" s="3"/>
      <c r="C7" s="3"/>
      <c r="D7" s="3"/>
      <c r="E7" s="1"/>
      <c r="F7" s="1"/>
    </row>
    <row r="8" spans="1:9" ht="30" customHeight="1" thickBot="1" x14ac:dyDescent="0.3">
      <c r="A8" s="4"/>
      <c r="B8" s="4"/>
      <c r="C8" s="176"/>
      <c r="D8" s="176"/>
      <c r="E8" s="4"/>
    </row>
    <row r="9" spans="1:9" s="9" customFormat="1" ht="63" customHeight="1" thickBot="1" x14ac:dyDescent="0.25">
      <c r="A9" s="6" t="s">
        <v>2</v>
      </c>
      <c r="B9" s="7" t="s">
        <v>148</v>
      </c>
      <c r="C9" s="115" t="s">
        <v>323</v>
      </c>
      <c r="D9" s="115" t="s">
        <v>335</v>
      </c>
    </row>
    <row r="10" spans="1:9" ht="30" customHeight="1" x14ac:dyDescent="0.2">
      <c r="A10" s="11" t="s">
        <v>3</v>
      </c>
      <c r="B10" s="12">
        <v>10</v>
      </c>
      <c r="C10" s="773">
        <v>34000</v>
      </c>
      <c r="D10" s="779">
        <v>150000</v>
      </c>
    </row>
    <row r="11" spans="1:9" ht="30" customHeight="1" x14ac:dyDescent="0.2">
      <c r="A11" s="13" t="s">
        <v>4</v>
      </c>
      <c r="B11" s="14">
        <v>12</v>
      </c>
      <c r="C11" s="773">
        <v>5277</v>
      </c>
      <c r="D11" s="779">
        <v>32500</v>
      </c>
    </row>
    <row r="12" spans="1:9" ht="30" customHeight="1" x14ac:dyDescent="0.35">
      <c r="A12" s="15" t="s">
        <v>5</v>
      </c>
      <c r="B12" s="10">
        <v>14</v>
      </c>
      <c r="C12" s="773">
        <v>44000</v>
      </c>
      <c r="D12" s="774">
        <v>92000</v>
      </c>
      <c r="E12" s="128"/>
    </row>
    <row r="13" spans="1:9" ht="30" customHeight="1" x14ac:dyDescent="0.2">
      <c r="A13" s="13" t="s">
        <v>6</v>
      </c>
      <c r="B13" s="14">
        <v>15</v>
      </c>
      <c r="C13" s="773">
        <v>210450</v>
      </c>
      <c r="D13" s="779">
        <v>150000</v>
      </c>
    </row>
    <row r="14" spans="1:9" ht="30" customHeight="1" x14ac:dyDescent="0.2">
      <c r="A14" s="13" t="s">
        <v>7</v>
      </c>
      <c r="B14" s="14">
        <v>16</v>
      </c>
      <c r="C14" s="773">
        <v>3000</v>
      </c>
      <c r="D14" s="779">
        <v>3000</v>
      </c>
    </row>
    <row r="15" spans="1:9" ht="30" customHeight="1" x14ac:dyDescent="0.35">
      <c r="A15" s="15" t="s">
        <v>8</v>
      </c>
      <c r="B15" s="10">
        <v>18</v>
      </c>
      <c r="C15" s="773">
        <v>1000</v>
      </c>
      <c r="D15" s="774">
        <v>0</v>
      </c>
      <c r="E15" s="128"/>
    </row>
    <row r="16" spans="1:9" ht="30" customHeight="1" x14ac:dyDescent="0.2">
      <c r="A16" s="16" t="s">
        <v>332</v>
      </c>
      <c r="B16" s="17">
        <v>19</v>
      </c>
      <c r="C16" s="773">
        <v>6358</v>
      </c>
      <c r="D16" s="774">
        <v>22500</v>
      </c>
      <c r="E16" s="102"/>
      <c r="F16" s="102"/>
      <c r="G16" s="102"/>
      <c r="H16" s="102"/>
      <c r="I16" s="102"/>
    </row>
    <row r="17" spans="1:4" ht="30" customHeight="1" thickBot="1" x14ac:dyDescent="0.25">
      <c r="A17" s="13" t="s">
        <v>9</v>
      </c>
      <c r="B17" s="14">
        <v>28</v>
      </c>
      <c r="C17" s="775">
        <v>10000</v>
      </c>
      <c r="D17" s="780">
        <v>50000</v>
      </c>
    </row>
    <row r="18" spans="1:4" ht="30" customHeight="1" thickBot="1" x14ac:dyDescent="0.25">
      <c r="A18" s="18" t="s">
        <v>117</v>
      </c>
      <c r="B18" s="19">
        <v>41</v>
      </c>
      <c r="C18" s="776">
        <v>15000</v>
      </c>
      <c r="D18" s="776">
        <v>10</v>
      </c>
    </row>
    <row r="19" spans="1:4" ht="34.5" customHeight="1" thickBot="1" x14ac:dyDescent="0.25">
      <c r="A19" s="20" t="s">
        <v>10</v>
      </c>
      <c r="B19" s="21"/>
      <c r="C19" s="777">
        <f>SUM(C10:C18)</f>
        <v>329085</v>
      </c>
      <c r="D19" s="778">
        <f>SUM(D10:D18)</f>
        <v>500010</v>
      </c>
    </row>
    <row r="20" spans="1:4" ht="34.5" customHeight="1" x14ac:dyDescent="0.2">
      <c r="A20" s="22"/>
      <c r="B20" s="22"/>
      <c r="C20" s="400"/>
      <c r="D20" s="400"/>
    </row>
    <row r="21" spans="1:4" ht="15" customHeight="1" x14ac:dyDescent="0.2">
      <c r="A21" s="23"/>
      <c r="B21" s="24"/>
      <c r="C21" s="25"/>
      <c r="D21" s="25"/>
    </row>
    <row r="22" spans="1:4" ht="15" customHeight="1" x14ac:dyDescent="0.2">
      <c r="A22" s="1061"/>
      <c r="B22" s="1061"/>
      <c r="C22" s="26"/>
      <c r="D22" s="26"/>
    </row>
    <row r="23" spans="1:4" ht="15" customHeight="1" x14ac:dyDescent="0.2">
      <c r="A23" s="27"/>
      <c r="B23" s="27"/>
      <c r="C23" s="28"/>
      <c r="D23" s="28"/>
    </row>
    <row r="24" spans="1:4" ht="27.75" customHeight="1" x14ac:dyDescent="0.25">
      <c r="A24" s="29"/>
      <c r="B24" s="29"/>
      <c r="C24" s="1062"/>
      <c r="D24" s="1062"/>
    </row>
    <row r="25" spans="1:4" ht="27.75" customHeight="1" x14ac:dyDescent="0.2">
      <c r="A25" s="30"/>
      <c r="B25" s="30"/>
      <c r="C25" s="31"/>
      <c r="D25" s="31"/>
    </row>
    <row r="26" spans="1:4" ht="27.75" customHeight="1" x14ac:dyDescent="0.2">
      <c r="A26" s="32"/>
      <c r="B26" s="32"/>
      <c r="C26" s="33"/>
      <c r="D26" s="33"/>
    </row>
    <row r="27" spans="1:4" ht="27.75" customHeight="1" x14ac:dyDescent="0.25">
      <c r="A27" s="34"/>
      <c r="B27" s="34"/>
      <c r="C27" s="32"/>
      <c r="D27" s="32"/>
    </row>
    <row r="28" spans="1:4" ht="14.25" customHeight="1" x14ac:dyDescent="0.2">
      <c r="A28" s="9"/>
      <c r="B28" s="9"/>
      <c r="C28" s="9"/>
      <c r="D28" s="9"/>
    </row>
    <row r="29" spans="1:4" ht="28.5" customHeight="1" x14ac:dyDescent="0.2"/>
    <row r="34" ht="20.25" customHeight="1" x14ac:dyDescent="0.2"/>
    <row r="35" ht="20.25" customHeight="1" x14ac:dyDescent="0.2"/>
    <row r="37" ht="23.25" customHeight="1" x14ac:dyDescent="0.2"/>
  </sheetData>
  <mergeCells count="5">
    <mergeCell ref="A22:B22"/>
    <mergeCell ref="C24:D24"/>
    <mergeCell ref="A2:D2"/>
    <mergeCell ref="A3:D3"/>
    <mergeCell ref="A6:D6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7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zoomScale="90" zoomScaleNormal="90" workbookViewId="0">
      <selection activeCell="I26" sqref="I26"/>
    </sheetView>
  </sheetViews>
  <sheetFormatPr defaultRowHeight="12.75" x14ac:dyDescent="0.2"/>
  <cols>
    <col min="1" max="1" width="6.7109375" style="5" customWidth="1"/>
    <col min="2" max="3" width="9.140625" style="5" customWidth="1"/>
    <col min="4" max="4" width="12.5703125" style="5" customWidth="1"/>
    <col min="5" max="5" width="82.5703125" style="5" customWidth="1"/>
    <col min="6" max="6" width="20.5703125" style="5" customWidth="1"/>
    <col min="7" max="8" width="20.28515625" style="5" customWidth="1"/>
    <col min="9" max="9" width="18.5703125" style="5" customWidth="1"/>
    <col min="10" max="10" width="17" style="5" customWidth="1"/>
    <col min="11" max="11" width="17.5703125" style="5" customWidth="1"/>
    <col min="12" max="256" width="9.140625" style="5"/>
    <col min="257" max="257" width="6.7109375" style="5" customWidth="1"/>
    <col min="258" max="259" width="9.140625" style="5" customWidth="1"/>
    <col min="260" max="260" width="11.7109375" style="5" customWidth="1"/>
    <col min="261" max="261" width="74.85546875" style="5" customWidth="1"/>
    <col min="262" max="262" width="23.28515625" style="5" customWidth="1"/>
    <col min="263" max="263" width="18.7109375" style="5" customWidth="1"/>
    <col min="264" max="264" width="18.5703125" style="5" customWidth="1"/>
    <col min="265" max="266" width="17" style="5" customWidth="1"/>
    <col min="267" max="267" width="23.28515625" style="5" customWidth="1"/>
    <col min="268" max="512" width="9.140625" style="5"/>
    <col min="513" max="513" width="6.7109375" style="5" customWidth="1"/>
    <col min="514" max="515" width="9.140625" style="5" customWidth="1"/>
    <col min="516" max="516" width="11.7109375" style="5" customWidth="1"/>
    <col min="517" max="517" width="74.85546875" style="5" customWidth="1"/>
    <col min="518" max="518" width="23.28515625" style="5" customWidth="1"/>
    <col min="519" max="519" width="18.7109375" style="5" customWidth="1"/>
    <col min="520" max="520" width="18.5703125" style="5" customWidth="1"/>
    <col min="521" max="522" width="17" style="5" customWidth="1"/>
    <col min="523" max="523" width="23.28515625" style="5" customWidth="1"/>
    <col min="524" max="768" width="9.140625" style="5"/>
    <col min="769" max="769" width="6.7109375" style="5" customWidth="1"/>
    <col min="770" max="771" width="9.140625" style="5" customWidth="1"/>
    <col min="772" max="772" width="11.7109375" style="5" customWidth="1"/>
    <col min="773" max="773" width="74.85546875" style="5" customWidth="1"/>
    <col min="774" max="774" width="23.28515625" style="5" customWidth="1"/>
    <col min="775" max="775" width="18.7109375" style="5" customWidth="1"/>
    <col min="776" max="776" width="18.5703125" style="5" customWidth="1"/>
    <col min="777" max="778" width="17" style="5" customWidth="1"/>
    <col min="779" max="779" width="23.28515625" style="5" customWidth="1"/>
    <col min="780" max="1024" width="9.140625" style="5"/>
    <col min="1025" max="1025" width="6.7109375" style="5" customWidth="1"/>
    <col min="1026" max="1027" width="9.140625" style="5" customWidth="1"/>
    <col min="1028" max="1028" width="11.7109375" style="5" customWidth="1"/>
    <col min="1029" max="1029" width="74.85546875" style="5" customWidth="1"/>
    <col min="1030" max="1030" width="23.28515625" style="5" customWidth="1"/>
    <col min="1031" max="1031" width="18.7109375" style="5" customWidth="1"/>
    <col min="1032" max="1032" width="18.5703125" style="5" customWidth="1"/>
    <col min="1033" max="1034" width="17" style="5" customWidth="1"/>
    <col min="1035" max="1035" width="23.28515625" style="5" customWidth="1"/>
    <col min="1036" max="1280" width="9.140625" style="5"/>
    <col min="1281" max="1281" width="6.7109375" style="5" customWidth="1"/>
    <col min="1282" max="1283" width="9.140625" style="5" customWidth="1"/>
    <col min="1284" max="1284" width="11.7109375" style="5" customWidth="1"/>
    <col min="1285" max="1285" width="74.85546875" style="5" customWidth="1"/>
    <col min="1286" max="1286" width="23.28515625" style="5" customWidth="1"/>
    <col min="1287" max="1287" width="18.7109375" style="5" customWidth="1"/>
    <col min="1288" max="1288" width="18.5703125" style="5" customWidth="1"/>
    <col min="1289" max="1290" width="17" style="5" customWidth="1"/>
    <col min="1291" max="1291" width="23.28515625" style="5" customWidth="1"/>
    <col min="1292" max="1536" width="9.140625" style="5"/>
    <col min="1537" max="1537" width="6.7109375" style="5" customWidth="1"/>
    <col min="1538" max="1539" width="9.140625" style="5" customWidth="1"/>
    <col min="1540" max="1540" width="11.7109375" style="5" customWidth="1"/>
    <col min="1541" max="1541" width="74.85546875" style="5" customWidth="1"/>
    <col min="1542" max="1542" width="23.28515625" style="5" customWidth="1"/>
    <col min="1543" max="1543" width="18.7109375" style="5" customWidth="1"/>
    <col min="1544" max="1544" width="18.5703125" style="5" customWidth="1"/>
    <col min="1545" max="1546" width="17" style="5" customWidth="1"/>
    <col min="1547" max="1547" width="23.28515625" style="5" customWidth="1"/>
    <col min="1548" max="1792" width="9.140625" style="5"/>
    <col min="1793" max="1793" width="6.7109375" style="5" customWidth="1"/>
    <col min="1794" max="1795" width="9.140625" style="5" customWidth="1"/>
    <col min="1796" max="1796" width="11.7109375" style="5" customWidth="1"/>
    <col min="1797" max="1797" width="74.85546875" style="5" customWidth="1"/>
    <col min="1798" max="1798" width="23.28515625" style="5" customWidth="1"/>
    <col min="1799" max="1799" width="18.7109375" style="5" customWidth="1"/>
    <col min="1800" max="1800" width="18.5703125" style="5" customWidth="1"/>
    <col min="1801" max="1802" width="17" style="5" customWidth="1"/>
    <col min="1803" max="1803" width="23.28515625" style="5" customWidth="1"/>
    <col min="1804" max="2048" width="9.140625" style="5"/>
    <col min="2049" max="2049" width="6.7109375" style="5" customWidth="1"/>
    <col min="2050" max="2051" width="9.140625" style="5" customWidth="1"/>
    <col min="2052" max="2052" width="11.7109375" style="5" customWidth="1"/>
    <col min="2053" max="2053" width="74.85546875" style="5" customWidth="1"/>
    <col min="2054" max="2054" width="23.28515625" style="5" customWidth="1"/>
    <col min="2055" max="2055" width="18.7109375" style="5" customWidth="1"/>
    <col min="2056" max="2056" width="18.5703125" style="5" customWidth="1"/>
    <col min="2057" max="2058" width="17" style="5" customWidth="1"/>
    <col min="2059" max="2059" width="23.28515625" style="5" customWidth="1"/>
    <col min="2060" max="2304" width="9.140625" style="5"/>
    <col min="2305" max="2305" width="6.7109375" style="5" customWidth="1"/>
    <col min="2306" max="2307" width="9.140625" style="5" customWidth="1"/>
    <col min="2308" max="2308" width="11.7109375" style="5" customWidth="1"/>
    <col min="2309" max="2309" width="74.85546875" style="5" customWidth="1"/>
    <col min="2310" max="2310" width="23.28515625" style="5" customWidth="1"/>
    <col min="2311" max="2311" width="18.7109375" style="5" customWidth="1"/>
    <col min="2312" max="2312" width="18.5703125" style="5" customWidth="1"/>
    <col min="2313" max="2314" width="17" style="5" customWidth="1"/>
    <col min="2315" max="2315" width="23.28515625" style="5" customWidth="1"/>
    <col min="2316" max="2560" width="9.140625" style="5"/>
    <col min="2561" max="2561" width="6.7109375" style="5" customWidth="1"/>
    <col min="2562" max="2563" width="9.140625" style="5" customWidth="1"/>
    <col min="2564" max="2564" width="11.7109375" style="5" customWidth="1"/>
    <col min="2565" max="2565" width="74.85546875" style="5" customWidth="1"/>
    <col min="2566" max="2566" width="23.28515625" style="5" customWidth="1"/>
    <col min="2567" max="2567" width="18.7109375" style="5" customWidth="1"/>
    <col min="2568" max="2568" width="18.5703125" style="5" customWidth="1"/>
    <col min="2569" max="2570" width="17" style="5" customWidth="1"/>
    <col min="2571" max="2571" width="23.28515625" style="5" customWidth="1"/>
    <col min="2572" max="2816" width="9.140625" style="5"/>
    <col min="2817" max="2817" width="6.7109375" style="5" customWidth="1"/>
    <col min="2818" max="2819" width="9.140625" style="5" customWidth="1"/>
    <col min="2820" max="2820" width="11.7109375" style="5" customWidth="1"/>
    <col min="2821" max="2821" width="74.85546875" style="5" customWidth="1"/>
    <col min="2822" max="2822" width="23.28515625" style="5" customWidth="1"/>
    <col min="2823" max="2823" width="18.7109375" style="5" customWidth="1"/>
    <col min="2824" max="2824" width="18.5703125" style="5" customWidth="1"/>
    <col min="2825" max="2826" width="17" style="5" customWidth="1"/>
    <col min="2827" max="2827" width="23.28515625" style="5" customWidth="1"/>
    <col min="2828" max="3072" width="9.140625" style="5"/>
    <col min="3073" max="3073" width="6.7109375" style="5" customWidth="1"/>
    <col min="3074" max="3075" width="9.140625" style="5" customWidth="1"/>
    <col min="3076" max="3076" width="11.7109375" style="5" customWidth="1"/>
    <col min="3077" max="3077" width="74.85546875" style="5" customWidth="1"/>
    <col min="3078" max="3078" width="23.28515625" style="5" customWidth="1"/>
    <col min="3079" max="3079" width="18.7109375" style="5" customWidth="1"/>
    <col min="3080" max="3080" width="18.5703125" style="5" customWidth="1"/>
    <col min="3081" max="3082" width="17" style="5" customWidth="1"/>
    <col min="3083" max="3083" width="23.28515625" style="5" customWidth="1"/>
    <col min="3084" max="3328" width="9.140625" style="5"/>
    <col min="3329" max="3329" width="6.7109375" style="5" customWidth="1"/>
    <col min="3330" max="3331" width="9.140625" style="5" customWidth="1"/>
    <col min="3332" max="3332" width="11.7109375" style="5" customWidth="1"/>
    <col min="3333" max="3333" width="74.85546875" style="5" customWidth="1"/>
    <col min="3334" max="3334" width="23.28515625" style="5" customWidth="1"/>
    <col min="3335" max="3335" width="18.7109375" style="5" customWidth="1"/>
    <col min="3336" max="3336" width="18.5703125" style="5" customWidth="1"/>
    <col min="3337" max="3338" width="17" style="5" customWidth="1"/>
    <col min="3339" max="3339" width="23.28515625" style="5" customWidth="1"/>
    <col min="3340" max="3584" width="9.140625" style="5"/>
    <col min="3585" max="3585" width="6.7109375" style="5" customWidth="1"/>
    <col min="3586" max="3587" width="9.140625" style="5" customWidth="1"/>
    <col min="3588" max="3588" width="11.7109375" style="5" customWidth="1"/>
    <col min="3589" max="3589" width="74.85546875" style="5" customWidth="1"/>
    <col min="3590" max="3590" width="23.28515625" style="5" customWidth="1"/>
    <col min="3591" max="3591" width="18.7109375" style="5" customWidth="1"/>
    <col min="3592" max="3592" width="18.5703125" style="5" customWidth="1"/>
    <col min="3593" max="3594" width="17" style="5" customWidth="1"/>
    <col min="3595" max="3595" width="23.28515625" style="5" customWidth="1"/>
    <col min="3596" max="3840" width="9.140625" style="5"/>
    <col min="3841" max="3841" width="6.7109375" style="5" customWidth="1"/>
    <col min="3842" max="3843" width="9.140625" style="5" customWidth="1"/>
    <col min="3844" max="3844" width="11.7109375" style="5" customWidth="1"/>
    <col min="3845" max="3845" width="74.85546875" style="5" customWidth="1"/>
    <col min="3846" max="3846" width="23.28515625" style="5" customWidth="1"/>
    <col min="3847" max="3847" width="18.7109375" style="5" customWidth="1"/>
    <col min="3848" max="3848" width="18.5703125" style="5" customWidth="1"/>
    <col min="3849" max="3850" width="17" style="5" customWidth="1"/>
    <col min="3851" max="3851" width="23.28515625" style="5" customWidth="1"/>
    <col min="3852" max="4096" width="9.140625" style="5"/>
    <col min="4097" max="4097" width="6.7109375" style="5" customWidth="1"/>
    <col min="4098" max="4099" width="9.140625" style="5" customWidth="1"/>
    <col min="4100" max="4100" width="11.7109375" style="5" customWidth="1"/>
    <col min="4101" max="4101" width="74.85546875" style="5" customWidth="1"/>
    <col min="4102" max="4102" width="23.28515625" style="5" customWidth="1"/>
    <col min="4103" max="4103" width="18.7109375" style="5" customWidth="1"/>
    <col min="4104" max="4104" width="18.5703125" style="5" customWidth="1"/>
    <col min="4105" max="4106" width="17" style="5" customWidth="1"/>
    <col min="4107" max="4107" width="23.28515625" style="5" customWidth="1"/>
    <col min="4108" max="4352" width="9.140625" style="5"/>
    <col min="4353" max="4353" width="6.7109375" style="5" customWidth="1"/>
    <col min="4354" max="4355" width="9.140625" style="5" customWidth="1"/>
    <col min="4356" max="4356" width="11.7109375" style="5" customWidth="1"/>
    <col min="4357" max="4357" width="74.85546875" style="5" customWidth="1"/>
    <col min="4358" max="4358" width="23.28515625" style="5" customWidth="1"/>
    <col min="4359" max="4359" width="18.7109375" style="5" customWidth="1"/>
    <col min="4360" max="4360" width="18.5703125" style="5" customWidth="1"/>
    <col min="4361" max="4362" width="17" style="5" customWidth="1"/>
    <col min="4363" max="4363" width="23.28515625" style="5" customWidth="1"/>
    <col min="4364" max="4608" width="9.140625" style="5"/>
    <col min="4609" max="4609" width="6.7109375" style="5" customWidth="1"/>
    <col min="4610" max="4611" width="9.140625" style="5" customWidth="1"/>
    <col min="4612" max="4612" width="11.7109375" style="5" customWidth="1"/>
    <col min="4613" max="4613" width="74.85546875" style="5" customWidth="1"/>
    <col min="4614" max="4614" width="23.28515625" style="5" customWidth="1"/>
    <col min="4615" max="4615" width="18.7109375" style="5" customWidth="1"/>
    <col min="4616" max="4616" width="18.5703125" style="5" customWidth="1"/>
    <col min="4617" max="4618" width="17" style="5" customWidth="1"/>
    <col min="4619" max="4619" width="23.28515625" style="5" customWidth="1"/>
    <col min="4620" max="4864" width="9.140625" style="5"/>
    <col min="4865" max="4865" width="6.7109375" style="5" customWidth="1"/>
    <col min="4866" max="4867" width="9.140625" style="5" customWidth="1"/>
    <col min="4868" max="4868" width="11.7109375" style="5" customWidth="1"/>
    <col min="4869" max="4869" width="74.85546875" style="5" customWidth="1"/>
    <col min="4870" max="4870" width="23.28515625" style="5" customWidth="1"/>
    <col min="4871" max="4871" width="18.7109375" style="5" customWidth="1"/>
    <col min="4872" max="4872" width="18.5703125" style="5" customWidth="1"/>
    <col min="4873" max="4874" width="17" style="5" customWidth="1"/>
    <col min="4875" max="4875" width="23.28515625" style="5" customWidth="1"/>
    <col min="4876" max="5120" width="9.140625" style="5"/>
    <col min="5121" max="5121" width="6.7109375" style="5" customWidth="1"/>
    <col min="5122" max="5123" width="9.140625" style="5" customWidth="1"/>
    <col min="5124" max="5124" width="11.7109375" style="5" customWidth="1"/>
    <col min="5125" max="5125" width="74.85546875" style="5" customWidth="1"/>
    <col min="5126" max="5126" width="23.28515625" style="5" customWidth="1"/>
    <col min="5127" max="5127" width="18.7109375" style="5" customWidth="1"/>
    <col min="5128" max="5128" width="18.5703125" style="5" customWidth="1"/>
    <col min="5129" max="5130" width="17" style="5" customWidth="1"/>
    <col min="5131" max="5131" width="23.28515625" style="5" customWidth="1"/>
    <col min="5132" max="5376" width="9.140625" style="5"/>
    <col min="5377" max="5377" width="6.7109375" style="5" customWidth="1"/>
    <col min="5378" max="5379" width="9.140625" style="5" customWidth="1"/>
    <col min="5380" max="5380" width="11.7109375" style="5" customWidth="1"/>
    <col min="5381" max="5381" width="74.85546875" style="5" customWidth="1"/>
    <col min="5382" max="5382" width="23.28515625" style="5" customWidth="1"/>
    <col min="5383" max="5383" width="18.7109375" style="5" customWidth="1"/>
    <col min="5384" max="5384" width="18.5703125" style="5" customWidth="1"/>
    <col min="5385" max="5386" width="17" style="5" customWidth="1"/>
    <col min="5387" max="5387" width="23.28515625" style="5" customWidth="1"/>
    <col min="5388" max="5632" width="9.140625" style="5"/>
    <col min="5633" max="5633" width="6.7109375" style="5" customWidth="1"/>
    <col min="5634" max="5635" width="9.140625" style="5" customWidth="1"/>
    <col min="5636" max="5636" width="11.7109375" style="5" customWidth="1"/>
    <col min="5637" max="5637" width="74.85546875" style="5" customWidth="1"/>
    <col min="5638" max="5638" width="23.28515625" style="5" customWidth="1"/>
    <col min="5639" max="5639" width="18.7109375" style="5" customWidth="1"/>
    <col min="5640" max="5640" width="18.5703125" style="5" customWidth="1"/>
    <col min="5641" max="5642" width="17" style="5" customWidth="1"/>
    <col min="5643" max="5643" width="23.28515625" style="5" customWidth="1"/>
    <col min="5644" max="5888" width="9.140625" style="5"/>
    <col min="5889" max="5889" width="6.7109375" style="5" customWidth="1"/>
    <col min="5890" max="5891" width="9.140625" style="5" customWidth="1"/>
    <col min="5892" max="5892" width="11.7109375" style="5" customWidth="1"/>
    <col min="5893" max="5893" width="74.85546875" style="5" customWidth="1"/>
    <col min="5894" max="5894" width="23.28515625" style="5" customWidth="1"/>
    <col min="5895" max="5895" width="18.7109375" style="5" customWidth="1"/>
    <col min="5896" max="5896" width="18.5703125" style="5" customWidth="1"/>
    <col min="5897" max="5898" width="17" style="5" customWidth="1"/>
    <col min="5899" max="5899" width="23.28515625" style="5" customWidth="1"/>
    <col min="5900" max="6144" width="9.140625" style="5"/>
    <col min="6145" max="6145" width="6.7109375" style="5" customWidth="1"/>
    <col min="6146" max="6147" width="9.140625" style="5" customWidth="1"/>
    <col min="6148" max="6148" width="11.7109375" style="5" customWidth="1"/>
    <col min="6149" max="6149" width="74.85546875" style="5" customWidth="1"/>
    <col min="6150" max="6150" width="23.28515625" style="5" customWidth="1"/>
    <col min="6151" max="6151" width="18.7109375" style="5" customWidth="1"/>
    <col min="6152" max="6152" width="18.5703125" style="5" customWidth="1"/>
    <col min="6153" max="6154" width="17" style="5" customWidth="1"/>
    <col min="6155" max="6155" width="23.28515625" style="5" customWidth="1"/>
    <col min="6156" max="6400" width="9.140625" style="5"/>
    <col min="6401" max="6401" width="6.7109375" style="5" customWidth="1"/>
    <col min="6402" max="6403" width="9.140625" style="5" customWidth="1"/>
    <col min="6404" max="6404" width="11.7109375" style="5" customWidth="1"/>
    <col min="6405" max="6405" width="74.85546875" style="5" customWidth="1"/>
    <col min="6406" max="6406" width="23.28515625" style="5" customWidth="1"/>
    <col min="6407" max="6407" width="18.7109375" style="5" customWidth="1"/>
    <col min="6408" max="6408" width="18.5703125" style="5" customWidth="1"/>
    <col min="6409" max="6410" width="17" style="5" customWidth="1"/>
    <col min="6411" max="6411" width="23.28515625" style="5" customWidth="1"/>
    <col min="6412" max="6656" width="9.140625" style="5"/>
    <col min="6657" max="6657" width="6.7109375" style="5" customWidth="1"/>
    <col min="6658" max="6659" width="9.140625" style="5" customWidth="1"/>
    <col min="6660" max="6660" width="11.7109375" style="5" customWidth="1"/>
    <col min="6661" max="6661" width="74.85546875" style="5" customWidth="1"/>
    <col min="6662" max="6662" width="23.28515625" style="5" customWidth="1"/>
    <col min="6663" max="6663" width="18.7109375" style="5" customWidth="1"/>
    <col min="6664" max="6664" width="18.5703125" style="5" customWidth="1"/>
    <col min="6665" max="6666" width="17" style="5" customWidth="1"/>
    <col min="6667" max="6667" width="23.28515625" style="5" customWidth="1"/>
    <col min="6668" max="6912" width="9.140625" style="5"/>
    <col min="6913" max="6913" width="6.7109375" style="5" customWidth="1"/>
    <col min="6914" max="6915" width="9.140625" style="5" customWidth="1"/>
    <col min="6916" max="6916" width="11.7109375" style="5" customWidth="1"/>
    <col min="6917" max="6917" width="74.85546875" style="5" customWidth="1"/>
    <col min="6918" max="6918" width="23.28515625" style="5" customWidth="1"/>
    <col min="6919" max="6919" width="18.7109375" style="5" customWidth="1"/>
    <col min="6920" max="6920" width="18.5703125" style="5" customWidth="1"/>
    <col min="6921" max="6922" width="17" style="5" customWidth="1"/>
    <col min="6923" max="6923" width="23.28515625" style="5" customWidth="1"/>
    <col min="6924" max="7168" width="9.140625" style="5"/>
    <col min="7169" max="7169" width="6.7109375" style="5" customWidth="1"/>
    <col min="7170" max="7171" width="9.140625" style="5" customWidth="1"/>
    <col min="7172" max="7172" width="11.7109375" style="5" customWidth="1"/>
    <col min="7173" max="7173" width="74.85546875" style="5" customWidth="1"/>
    <col min="7174" max="7174" width="23.28515625" style="5" customWidth="1"/>
    <col min="7175" max="7175" width="18.7109375" style="5" customWidth="1"/>
    <col min="7176" max="7176" width="18.5703125" style="5" customWidth="1"/>
    <col min="7177" max="7178" width="17" style="5" customWidth="1"/>
    <col min="7179" max="7179" width="23.28515625" style="5" customWidth="1"/>
    <col min="7180" max="7424" width="9.140625" style="5"/>
    <col min="7425" max="7425" width="6.7109375" style="5" customWidth="1"/>
    <col min="7426" max="7427" width="9.140625" style="5" customWidth="1"/>
    <col min="7428" max="7428" width="11.7109375" style="5" customWidth="1"/>
    <col min="7429" max="7429" width="74.85546875" style="5" customWidth="1"/>
    <col min="7430" max="7430" width="23.28515625" style="5" customWidth="1"/>
    <col min="7431" max="7431" width="18.7109375" style="5" customWidth="1"/>
    <col min="7432" max="7432" width="18.5703125" style="5" customWidth="1"/>
    <col min="7433" max="7434" width="17" style="5" customWidth="1"/>
    <col min="7435" max="7435" width="23.28515625" style="5" customWidth="1"/>
    <col min="7436" max="7680" width="9.140625" style="5"/>
    <col min="7681" max="7681" width="6.7109375" style="5" customWidth="1"/>
    <col min="7682" max="7683" width="9.140625" style="5" customWidth="1"/>
    <col min="7684" max="7684" width="11.7109375" style="5" customWidth="1"/>
    <col min="7685" max="7685" width="74.85546875" style="5" customWidth="1"/>
    <col min="7686" max="7686" width="23.28515625" style="5" customWidth="1"/>
    <col min="7687" max="7687" width="18.7109375" style="5" customWidth="1"/>
    <col min="7688" max="7688" width="18.5703125" style="5" customWidth="1"/>
    <col min="7689" max="7690" width="17" style="5" customWidth="1"/>
    <col min="7691" max="7691" width="23.28515625" style="5" customWidth="1"/>
    <col min="7692" max="7936" width="9.140625" style="5"/>
    <col min="7937" max="7937" width="6.7109375" style="5" customWidth="1"/>
    <col min="7938" max="7939" width="9.140625" style="5" customWidth="1"/>
    <col min="7940" max="7940" width="11.7109375" style="5" customWidth="1"/>
    <col min="7941" max="7941" width="74.85546875" style="5" customWidth="1"/>
    <col min="7942" max="7942" width="23.28515625" style="5" customWidth="1"/>
    <col min="7943" max="7943" width="18.7109375" style="5" customWidth="1"/>
    <col min="7944" max="7944" width="18.5703125" style="5" customWidth="1"/>
    <col min="7945" max="7946" width="17" style="5" customWidth="1"/>
    <col min="7947" max="7947" width="23.28515625" style="5" customWidth="1"/>
    <col min="7948" max="8192" width="9.140625" style="5"/>
    <col min="8193" max="8193" width="6.7109375" style="5" customWidth="1"/>
    <col min="8194" max="8195" width="9.140625" style="5" customWidth="1"/>
    <col min="8196" max="8196" width="11.7109375" style="5" customWidth="1"/>
    <col min="8197" max="8197" width="74.85546875" style="5" customWidth="1"/>
    <col min="8198" max="8198" width="23.28515625" style="5" customWidth="1"/>
    <col min="8199" max="8199" width="18.7109375" style="5" customWidth="1"/>
    <col min="8200" max="8200" width="18.5703125" style="5" customWidth="1"/>
    <col min="8201" max="8202" width="17" style="5" customWidth="1"/>
    <col min="8203" max="8203" width="23.28515625" style="5" customWidth="1"/>
    <col min="8204" max="8448" width="9.140625" style="5"/>
    <col min="8449" max="8449" width="6.7109375" style="5" customWidth="1"/>
    <col min="8450" max="8451" width="9.140625" style="5" customWidth="1"/>
    <col min="8452" max="8452" width="11.7109375" style="5" customWidth="1"/>
    <col min="8453" max="8453" width="74.85546875" style="5" customWidth="1"/>
    <col min="8454" max="8454" width="23.28515625" style="5" customWidth="1"/>
    <col min="8455" max="8455" width="18.7109375" style="5" customWidth="1"/>
    <col min="8456" max="8456" width="18.5703125" style="5" customWidth="1"/>
    <col min="8457" max="8458" width="17" style="5" customWidth="1"/>
    <col min="8459" max="8459" width="23.28515625" style="5" customWidth="1"/>
    <col min="8460" max="8704" width="9.140625" style="5"/>
    <col min="8705" max="8705" width="6.7109375" style="5" customWidth="1"/>
    <col min="8706" max="8707" width="9.140625" style="5" customWidth="1"/>
    <col min="8708" max="8708" width="11.7109375" style="5" customWidth="1"/>
    <col min="8709" max="8709" width="74.85546875" style="5" customWidth="1"/>
    <col min="8710" max="8710" width="23.28515625" style="5" customWidth="1"/>
    <col min="8711" max="8711" width="18.7109375" style="5" customWidth="1"/>
    <col min="8712" max="8712" width="18.5703125" style="5" customWidth="1"/>
    <col min="8713" max="8714" width="17" style="5" customWidth="1"/>
    <col min="8715" max="8715" width="23.28515625" style="5" customWidth="1"/>
    <col min="8716" max="8960" width="9.140625" style="5"/>
    <col min="8961" max="8961" width="6.7109375" style="5" customWidth="1"/>
    <col min="8962" max="8963" width="9.140625" style="5" customWidth="1"/>
    <col min="8964" max="8964" width="11.7109375" style="5" customWidth="1"/>
    <col min="8965" max="8965" width="74.85546875" style="5" customWidth="1"/>
    <col min="8966" max="8966" width="23.28515625" style="5" customWidth="1"/>
    <col min="8967" max="8967" width="18.7109375" style="5" customWidth="1"/>
    <col min="8968" max="8968" width="18.5703125" style="5" customWidth="1"/>
    <col min="8969" max="8970" width="17" style="5" customWidth="1"/>
    <col min="8971" max="8971" width="23.28515625" style="5" customWidth="1"/>
    <col min="8972" max="9216" width="9.140625" style="5"/>
    <col min="9217" max="9217" width="6.7109375" style="5" customWidth="1"/>
    <col min="9218" max="9219" width="9.140625" style="5" customWidth="1"/>
    <col min="9220" max="9220" width="11.7109375" style="5" customWidth="1"/>
    <col min="9221" max="9221" width="74.85546875" style="5" customWidth="1"/>
    <col min="9222" max="9222" width="23.28515625" style="5" customWidth="1"/>
    <col min="9223" max="9223" width="18.7109375" style="5" customWidth="1"/>
    <col min="9224" max="9224" width="18.5703125" style="5" customWidth="1"/>
    <col min="9225" max="9226" width="17" style="5" customWidth="1"/>
    <col min="9227" max="9227" width="23.28515625" style="5" customWidth="1"/>
    <col min="9228" max="9472" width="9.140625" style="5"/>
    <col min="9473" max="9473" width="6.7109375" style="5" customWidth="1"/>
    <col min="9474" max="9475" width="9.140625" style="5" customWidth="1"/>
    <col min="9476" max="9476" width="11.7109375" style="5" customWidth="1"/>
    <col min="9477" max="9477" width="74.85546875" style="5" customWidth="1"/>
    <col min="9478" max="9478" width="23.28515625" style="5" customWidth="1"/>
    <col min="9479" max="9479" width="18.7109375" style="5" customWidth="1"/>
    <col min="9480" max="9480" width="18.5703125" style="5" customWidth="1"/>
    <col min="9481" max="9482" width="17" style="5" customWidth="1"/>
    <col min="9483" max="9483" width="23.28515625" style="5" customWidth="1"/>
    <col min="9484" max="9728" width="9.140625" style="5"/>
    <col min="9729" max="9729" width="6.7109375" style="5" customWidth="1"/>
    <col min="9730" max="9731" width="9.140625" style="5" customWidth="1"/>
    <col min="9732" max="9732" width="11.7109375" style="5" customWidth="1"/>
    <col min="9733" max="9733" width="74.85546875" style="5" customWidth="1"/>
    <col min="9734" max="9734" width="23.28515625" style="5" customWidth="1"/>
    <col min="9735" max="9735" width="18.7109375" style="5" customWidth="1"/>
    <col min="9736" max="9736" width="18.5703125" style="5" customWidth="1"/>
    <col min="9737" max="9738" width="17" style="5" customWidth="1"/>
    <col min="9739" max="9739" width="23.28515625" style="5" customWidth="1"/>
    <col min="9740" max="9984" width="9.140625" style="5"/>
    <col min="9985" max="9985" width="6.7109375" style="5" customWidth="1"/>
    <col min="9986" max="9987" width="9.140625" style="5" customWidth="1"/>
    <col min="9988" max="9988" width="11.7109375" style="5" customWidth="1"/>
    <col min="9989" max="9989" width="74.85546875" style="5" customWidth="1"/>
    <col min="9990" max="9990" width="23.28515625" style="5" customWidth="1"/>
    <col min="9991" max="9991" width="18.7109375" style="5" customWidth="1"/>
    <col min="9992" max="9992" width="18.5703125" style="5" customWidth="1"/>
    <col min="9993" max="9994" width="17" style="5" customWidth="1"/>
    <col min="9995" max="9995" width="23.28515625" style="5" customWidth="1"/>
    <col min="9996" max="10240" width="9.140625" style="5"/>
    <col min="10241" max="10241" width="6.7109375" style="5" customWidth="1"/>
    <col min="10242" max="10243" width="9.140625" style="5" customWidth="1"/>
    <col min="10244" max="10244" width="11.7109375" style="5" customWidth="1"/>
    <col min="10245" max="10245" width="74.85546875" style="5" customWidth="1"/>
    <col min="10246" max="10246" width="23.28515625" style="5" customWidth="1"/>
    <col min="10247" max="10247" width="18.7109375" style="5" customWidth="1"/>
    <col min="10248" max="10248" width="18.5703125" style="5" customWidth="1"/>
    <col min="10249" max="10250" width="17" style="5" customWidth="1"/>
    <col min="10251" max="10251" width="23.28515625" style="5" customWidth="1"/>
    <col min="10252" max="10496" width="9.140625" style="5"/>
    <col min="10497" max="10497" width="6.7109375" style="5" customWidth="1"/>
    <col min="10498" max="10499" width="9.140625" style="5" customWidth="1"/>
    <col min="10500" max="10500" width="11.7109375" style="5" customWidth="1"/>
    <col min="10501" max="10501" width="74.85546875" style="5" customWidth="1"/>
    <col min="10502" max="10502" width="23.28515625" style="5" customWidth="1"/>
    <col min="10503" max="10503" width="18.7109375" style="5" customWidth="1"/>
    <col min="10504" max="10504" width="18.5703125" style="5" customWidth="1"/>
    <col min="10505" max="10506" width="17" style="5" customWidth="1"/>
    <col min="10507" max="10507" width="23.28515625" style="5" customWidth="1"/>
    <col min="10508" max="10752" width="9.140625" style="5"/>
    <col min="10753" max="10753" width="6.7109375" style="5" customWidth="1"/>
    <col min="10754" max="10755" width="9.140625" style="5" customWidth="1"/>
    <col min="10756" max="10756" width="11.7109375" style="5" customWidth="1"/>
    <col min="10757" max="10757" width="74.85546875" style="5" customWidth="1"/>
    <col min="10758" max="10758" width="23.28515625" style="5" customWidth="1"/>
    <col min="10759" max="10759" width="18.7109375" style="5" customWidth="1"/>
    <col min="10760" max="10760" width="18.5703125" style="5" customWidth="1"/>
    <col min="10761" max="10762" width="17" style="5" customWidth="1"/>
    <col min="10763" max="10763" width="23.28515625" style="5" customWidth="1"/>
    <col min="10764" max="11008" width="9.140625" style="5"/>
    <col min="11009" max="11009" width="6.7109375" style="5" customWidth="1"/>
    <col min="11010" max="11011" width="9.140625" style="5" customWidth="1"/>
    <col min="11012" max="11012" width="11.7109375" style="5" customWidth="1"/>
    <col min="11013" max="11013" width="74.85546875" style="5" customWidth="1"/>
    <col min="11014" max="11014" width="23.28515625" style="5" customWidth="1"/>
    <col min="11015" max="11015" width="18.7109375" style="5" customWidth="1"/>
    <col min="11016" max="11016" width="18.5703125" style="5" customWidth="1"/>
    <col min="11017" max="11018" width="17" style="5" customWidth="1"/>
    <col min="11019" max="11019" width="23.28515625" style="5" customWidth="1"/>
    <col min="11020" max="11264" width="9.140625" style="5"/>
    <col min="11265" max="11265" width="6.7109375" style="5" customWidth="1"/>
    <col min="11266" max="11267" width="9.140625" style="5" customWidth="1"/>
    <col min="11268" max="11268" width="11.7109375" style="5" customWidth="1"/>
    <col min="11269" max="11269" width="74.85546875" style="5" customWidth="1"/>
    <col min="11270" max="11270" width="23.28515625" style="5" customWidth="1"/>
    <col min="11271" max="11271" width="18.7109375" style="5" customWidth="1"/>
    <col min="11272" max="11272" width="18.5703125" style="5" customWidth="1"/>
    <col min="11273" max="11274" width="17" style="5" customWidth="1"/>
    <col min="11275" max="11275" width="23.28515625" style="5" customWidth="1"/>
    <col min="11276" max="11520" width="9.140625" style="5"/>
    <col min="11521" max="11521" width="6.7109375" style="5" customWidth="1"/>
    <col min="11522" max="11523" width="9.140625" style="5" customWidth="1"/>
    <col min="11524" max="11524" width="11.7109375" style="5" customWidth="1"/>
    <col min="11525" max="11525" width="74.85546875" style="5" customWidth="1"/>
    <col min="11526" max="11526" width="23.28515625" style="5" customWidth="1"/>
    <col min="11527" max="11527" width="18.7109375" style="5" customWidth="1"/>
    <col min="11528" max="11528" width="18.5703125" style="5" customWidth="1"/>
    <col min="11529" max="11530" width="17" style="5" customWidth="1"/>
    <col min="11531" max="11531" width="23.28515625" style="5" customWidth="1"/>
    <col min="11532" max="11776" width="9.140625" style="5"/>
    <col min="11777" max="11777" width="6.7109375" style="5" customWidth="1"/>
    <col min="11778" max="11779" width="9.140625" style="5" customWidth="1"/>
    <col min="11780" max="11780" width="11.7109375" style="5" customWidth="1"/>
    <col min="11781" max="11781" width="74.85546875" style="5" customWidth="1"/>
    <col min="11782" max="11782" width="23.28515625" style="5" customWidth="1"/>
    <col min="11783" max="11783" width="18.7109375" style="5" customWidth="1"/>
    <col min="11784" max="11784" width="18.5703125" style="5" customWidth="1"/>
    <col min="11785" max="11786" width="17" style="5" customWidth="1"/>
    <col min="11787" max="11787" width="23.28515625" style="5" customWidth="1"/>
    <col min="11788" max="12032" width="9.140625" style="5"/>
    <col min="12033" max="12033" width="6.7109375" style="5" customWidth="1"/>
    <col min="12034" max="12035" width="9.140625" style="5" customWidth="1"/>
    <col min="12036" max="12036" width="11.7109375" style="5" customWidth="1"/>
    <col min="12037" max="12037" width="74.85546875" style="5" customWidth="1"/>
    <col min="12038" max="12038" width="23.28515625" style="5" customWidth="1"/>
    <col min="12039" max="12039" width="18.7109375" style="5" customWidth="1"/>
    <col min="12040" max="12040" width="18.5703125" style="5" customWidth="1"/>
    <col min="12041" max="12042" width="17" style="5" customWidth="1"/>
    <col min="12043" max="12043" width="23.28515625" style="5" customWidth="1"/>
    <col min="12044" max="12288" width="9.140625" style="5"/>
    <col min="12289" max="12289" width="6.7109375" style="5" customWidth="1"/>
    <col min="12290" max="12291" width="9.140625" style="5" customWidth="1"/>
    <col min="12292" max="12292" width="11.7109375" style="5" customWidth="1"/>
    <col min="12293" max="12293" width="74.85546875" style="5" customWidth="1"/>
    <col min="12294" max="12294" width="23.28515625" style="5" customWidth="1"/>
    <col min="12295" max="12295" width="18.7109375" style="5" customWidth="1"/>
    <col min="12296" max="12296" width="18.5703125" style="5" customWidth="1"/>
    <col min="12297" max="12298" width="17" style="5" customWidth="1"/>
    <col min="12299" max="12299" width="23.28515625" style="5" customWidth="1"/>
    <col min="12300" max="12544" width="9.140625" style="5"/>
    <col min="12545" max="12545" width="6.7109375" style="5" customWidth="1"/>
    <col min="12546" max="12547" width="9.140625" style="5" customWidth="1"/>
    <col min="12548" max="12548" width="11.7109375" style="5" customWidth="1"/>
    <col min="12549" max="12549" width="74.85546875" style="5" customWidth="1"/>
    <col min="12550" max="12550" width="23.28515625" style="5" customWidth="1"/>
    <col min="12551" max="12551" width="18.7109375" style="5" customWidth="1"/>
    <col min="12552" max="12552" width="18.5703125" style="5" customWidth="1"/>
    <col min="12553" max="12554" width="17" style="5" customWidth="1"/>
    <col min="12555" max="12555" width="23.28515625" style="5" customWidth="1"/>
    <col min="12556" max="12800" width="9.140625" style="5"/>
    <col min="12801" max="12801" width="6.7109375" style="5" customWidth="1"/>
    <col min="12802" max="12803" width="9.140625" style="5" customWidth="1"/>
    <col min="12804" max="12804" width="11.7109375" style="5" customWidth="1"/>
    <col min="12805" max="12805" width="74.85546875" style="5" customWidth="1"/>
    <col min="12806" max="12806" width="23.28515625" style="5" customWidth="1"/>
    <col min="12807" max="12807" width="18.7109375" style="5" customWidth="1"/>
    <col min="12808" max="12808" width="18.5703125" style="5" customWidth="1"/>
    <col min="12809" max="12810" width="17" style="5" customWidth="1"/>
    <col min="12811" max="12811" width="23.28515625" style="5" customWidth="1"/>
    <col min="12812" max="13056" width="9.140625" style="5"/>
    <col min="13057" max="13057" width="6.7109375" style="5" customWidth="1"/>
    <col min="13058" max="13059" width="9.140625" style="5" customWidth="1"/>
    <col min="13060" max="13060" width="11.7109375" style="5" customWidth="1"/>
    <col min="13061" max="13061" width="74.85546875" style="5" customWidth="1"/>
    <col min="13062" max="13062" width="23.28515625" style="5" customWidth="1"/>
    <col min="13063" max="13063" width="18.7109375" style="5" customWidth="1"/>
    <col min="13064" max="13064" width="18.5703125" style="5" customWidth="1"/>
    <col min="13065" max="13066" width="17" style="5" customWidth="1"/>
    <col min="13067" max="13067" width="23.28515625" style="5" customWidth="1"/>
    <col min="13068" max="13312" width="9.140625" style="5"/>
    <col min="13313" max="13313" width="6.7109375" style="5" customWidth="1"/>
    <col min="13314" max="13315" width="9.140625" style="5" customWidth="1"/>
    <col min="13316" max="13316" width="11.7109375" style="5" customWidth="1"/>
    <col min="13317" max="13317" width="74.85546875" style="5" customWidth="1"/>
    <col min="13318" max="13318" width="23.28515625" style="5" customWidth="1"/>
    <col min="13319" max="13319" width="18.7109375" style="5" customWidth="1"/>
    <col min="13320" max="13320" width="18.5703125" style="5" customWidth="1"/>
    <col min="13321" max="13322" width="17" style="5" customWidth="1"/>
    <col min="13323" max="13323" width="23.28515625" style="5" customWidth="1"/>
    <col min="13324" max="13568" width="9.140625" style="5"/>
    <col min="13569" max="13569" width="6.7109375" style="5" customWidth="1"/>
    <col min="13570" max="13571" width="9.140625" style="5" customWidth="1"/>
    <col min="13572" max="13572" width="11.7109375" style="5" customWidth="1"/>
    <col min="13573" max="13573" width="74.85546875" style="5" customWidth="1"/>
    <col min="13574" max="13574" width="23.28515625" style="5" customWidth="1"/>
    <col min="13575" max="13575" width="18.7109375" style="5" customWidth="1"/>
    <col min="13576" max="13576" width="18.5703125" style="5" customWidth="1"/>
    <col min="13577" max="13578" width="17" style="5" customWidth="1"/>
    <col min="13579" max="13579" width="23.28515625" style="5" customWidth="1"/>
    <col min="13580" max="13824" width="9.140625" style="5"/>
    <col min="13825" max="13825" width="6.7109375" style="5" customWidth="1"/>
    <col min="13826" max="13827" width="9.140625" style="5" customWidth="1"/>
    <col min="13828" max="13828" width="11.7109375" style="5" customWidth="1"/>
    <col min="13829" max="13829" width="74.85546875" style="5" customWidth="1"/>
    <col min="13830" max="13830" width="23.28515625" style="5" customWidth="1"/>
    <col min="13831" max="13831" width="18.7109375" style="5" customWidth="1"/>
    <col min="13832" max="13832" width="18.5703125" style="5" customWidth="1"/>
    <col min="13833" max="13834" width="17" style="5" customWidth="1"/>
    <col min="13835" max="13835" width="23.28515625" style="5" customWidth="1"/>
    <col min="13836" max="14080" width="9.140625" style="5"/>
    <col min="14081" max="14081" width="6.7109375" style="5" customWidth="1"/>
    <col min="14082" max="14083" width="9.140625" style="5" customWidth="1"/>
    <col min="14084" max="14084" width="11.7109375" style="5" customWidth="1"/>
    <col min="14085" max="14085" width="74.85546875" style="5" customWidth="1"/>
    <col min="14086" max="14086" width="23.28515625" style="5" customWidth="1"/>
    <col min="14087" max="14087" width="18.7109375" style="5" customWidth="1"/>
    <col min="14088" max="14088" width="18.5703125" style="5" customWidth="1"/>
    <col min="14089" max="14090" width="17" style="5" customWidth="1"/>
    <col min="14091" max="14091" width="23.28515625" style="5" customWidth="1"/>
    <col min="14092" max="14336" width="9.140625" style="5"/>
    <col min="14337" max="14337" width="6.7109375" style="5" customWidth="1"/>
    <col min="14338" max="14339" width="9.140625" style="5" customWidth="1"/>
    <col min="14340" max="14340" width="11.7109375" style="5" customWidth="1"/>
    <col min="14341" max="14341" width="74.85546875" style="5" customWidth="1"/>
    <col min="14342" max="14342" width="23.28515625" style="5" customWidth="1"/>
    <col min="14343" max="14343" width="18.7109375" style="5" customWidth="1"/>
    <col min="14344" max="14344" width="18.5703125" style="5" customWidth="1"/>
    <col min="14345" max="14346" width="17" style="5" customWidth="1"/>
    <col min="14347" max="14347" width="23.28515625" style="5" customWidth="1"/>
    <col min="14348" max="14592" width="9.140625" style="5"/>
    <col min="14593" max="14593" width="6.7109375" style="5" customWidth="1"/>
    <col min="14594" max="14595" width="9.140625" style="5" customWidth="1"/>
    <col min="14596" max="14596" width="11.7109375" style="5" customWidth="1"/>
    <col min="14597" max="14597" width="74.85546875" style="5" customWidth="1"/>
    <col min="14598" max="14598" width="23.28515625" style="5" customWidth="1"/>
    <col min="14599" max="14599" width="18.7109375" style="5" customWidth="1"/>
    <col min="14600" max="14600" width="18.5703125" style="5" customWidth="1"/>
    <col min="14601" max="14602" width="17" style="5" customWidth="1"/>
    <col min="14603" max="14603" width="23.28515625" style="5" customWidth="1"/>
    <col min="14604" max="14848" width="9.140625" style="5"/>
    <col min="14849" max="14849" width="6.7109375" style="5" customWidth="1"/>
    <col min="14850" max="14851" width="9.140625" style="5" customWidth="1"/>
    <col min="14852" max="14852" width="11.7109375" style="5" customWidth="1"/>
    <col min="14853" max="14853" width="74.85546875" style="5" customWidth="1"/>
    <col min="14854" max="14854" width="23.28515625" style="5" customWidth="1"/>
    <col min="14855" max="14855" width="18.7109375" style="5" customWidth="1"/>
    <col min="14856" max="14856" width="18.5703125" style="5" customWidth="1"/>
    <col min="14857" max="14858" width="17" style="5" customWidth="1"/>
    <col min="14859" max="14859" width="23.28515625" style="5" customWidth="1"/>
    <col min="14860" max="15104" width="9.140625" style="5"/>
    <col min="15105" max="15105" width="6.7109375" style="5" customWidth="1"/>
    <col min="15106" max="15107" width="9.140625" style="5" customWidth="1"/>
    <col min="15108" max="15108" width="11.7109375" style="5" customWidth="1"/>
    <col min="15109" max="15109" width="74.85546875" style="5" customWidth="1"/>
    <col min="15110" max="15110" width="23.28515625" style="5" customWidth="1"/>
    <col min="15111" max="15111" width="18.7109375" style="5" customWidth="1"/>
    <col min="15112" max="15112" width="18.5703125" style="5" customWidth="1"/>
    <col min="15113" max="15114" width="17" style="5" customWidth="1"/>
    <col min="15115" max="15115" width="23.28515625" style="5" customWidth="1"/>
    <col min="15116" max="15360" width="9.140625" style="5"/>
    <col min="15361" max="15361" width="6.7109375" style="5" customWidth="1"/>
    <col min="15362" max="15363" width="9.140625" style="5" customWidth="1"/>
    <col min="15364" max="15364" width="11.7109375" style="5" customWidth="1"/>
    <col min="15365" max="15365" width="74.85546875" style="5" customWidth="1"/>
    <col min="15366" max="15366" width="23.28515625" style="5" customWidth="1"/>
    <col min="15367" max="15367" width="18.7109375" style="5" customWidth="1"/>
    <col min="15368" max="15368" width="18.5703125" style="5" customWidth="1"/>
    <col min="15369" max="15370" width="17" style="5" customWidth="1"/>
    <col min="15371" max="15371" width="23.28515625" style="5" customWidth="1"/>
    <col min="15372" max="15616" width="9.140625" style="5"/>
    <col min="15617" max="15617" width="6.7109375" style="5" customWidth="1"/>
    <col min="15618" max="15619" width="9.140625" style="5" customWidth="1"/>
    <col min="15620" max="15620" width="11.7109375" style="5" customWidth="1"/>
    <col min="15621" max="15621" width="74.85546875" style="5" customWidth="1"/>
    <col min="15622" max="15622" width="23.28515625" style="5" customWidth="1"/>
    <col min="15623" max="15623" width="18.7109375" style="5" customWidth="1"/>
    <col min="15624" max="15624" width="18.5703125" style="5" customWidth="1"/>
    <col min="15625" max="15626" width="17" style="5" customWidth="1"/>
    <col min="15627" max="15627" width="23.28515625" style="5" customWidth="1"/>
    <col min="15628" max="15872" width="9.140625" style="5"/>
    <col min="15873" max="15873" width="6.7109375" style="5" customWidth="1"/>
    <col min="15874" max="15875" width="9.140625" style="5" customWidth="1"/>
    <col min="15876" max="15876" width="11.7109375" style="5" customWidth="1"/>
    <col min="15877" max="15877" width="74.85546875" style="5" customWidth="1"/>
    <col min="15878" max="15878" width="23.28515625" style="5" customWidth="1"/>
    <col min="15879" max="15879" width="18.7109375" style="5" customWidth="1"/>
    <col min="15880" max="15880" width="18.5703125" style="5" customWidth="1"/>
    <col min="15881" max="15882" width="17" style="5" customWidth="1"/>
    <col min="15883" max="15883" width="23.28515625" style="5" customWidth="1"/>
    <col min="15884" max="16128" width="9.140625" style="5"/>
    <col min="16129" max="16129" width="6.7109375" style="5" customWidth="1"/>
    <col min="16130" max="16131" width="9.140625" style="5" customWidth="1"/>
    <col min="16132" max="16132" width="11.7109375" style="5" customWidth="1"/>
    <col min="16133" max="16133" width="74.85546875" style="5" customWidth="1"/>
    <col min="16134" max="16134" width="23.28515625" style="5" customWidth="1"/>
    <col min="16135" max="16135" width="18.7109375" style="5" customWidth="1"/>
    <col min="16136" max="16136" width="18.5703125" style="5" customWidth="1"/>
    <col min="16137" max="16138" width="17" style="5" customWidth="1"/>
    <col min="16139" max="16139" width="23.28515625" style="5" customWidth="1"/>
    <col min="16140" max="16384" width="9.140625" style="5"/>
  </cols>
  <sheetData>
    <row r="1" spans="1:12" ht="28.5" customHeight="1" x14ac:dyDescent="0.3">
      <c r="A1" s="68" t="s">
        <v>56</v>
      </c>
      <c r="B1" s="68"/>
      <c r="C1" s="68"/>
      <c r="D1" s="68"/>
      <c r="E1" s="68"/>
      <c r="F1" s="68"/>
      <c r="G1" s="4"/>
      <c r="H1" s="4"/>
      <c r="I1" s="4"/>
      <c r="J1" s="4"/>
      <c r="K1" s="771" t="s">
        <v>319</v>
      </c>
    </row>
    <row r="2" spans="1:12" ht="18" customHeight="1" thickBot="1" x14ac:dyDescent="0.3">
      <c r="A2" s="70" t="s">
        <v>12</v>
      </c>
      <c r="B2" s="4"/>
      <c r="C2" s="4"/>
      <c r="D2" s="4"/>
      <c r="E2" s="4"/>
      <c r="H2" s="9"/>
    </row>
    <row r="3" spans="1:12" ht="19.5" customHeight="1" x14ac:dyDescent="0.25">
      <c r="A3" s="72" t="s">
        <v>31</v>
      </c>
      <c r="B3" s="4"/>
      <c r="C3" s="4"/>
      <c r="D3" s="4"/>
      <c r="E3" s="4"/>
      <c r="F3" s="402" t="s">
        <v>58</v>
      </c>
      <c r="G3" s="880">
        <v>150000</v>
      </c>
      <c r="H3" s="269"/>
      <c r="I3" s="403"/>
      <c r="J3" s="403"/>
      <c r="K3" s="116"/>
    </row>
    <row r="4" spans="1:12" ht="20.25" customHeight="1" x14ac:dyDescent="0.25">
      <c r="A4" s="112"/>
      <c r="F4" s="404" t="s">
        <v>59</v>
      </c>
      <c r="G4" s="881">
        <v>-150000</v>
      </c>
      <c r="H4" s="270"/>
      <c r="I4" s="403"/>
      <c r="J4" s="403"/>
      <c r="K4" s="69"/>
    </row>
    <row r="5" spans="1:12" ht="20.25" customHeight="1" thickBot="1" x14ac:dyDescent="0.3">
      <c r="A5" s="112"/>
      <c r="F5" s="405" t="s">
        <v>11</v>
      </c>
      <c r="G5" s="882">
        <f>SUM(G3:G4)</f>
        <v>0</v>
      </c>
      <c r="H5" s="270"/>
      <c r="I5" s="403"/>
      <c r="J5" s="403"/>
      <c r="K5" s="69"/>
    </row>
    <row r="6" spans="1:12" ht="18" customHeight="1" x14ac:dyDescent="0.25">
      <c r="B6" s="4"/>
      <c r="C6" s="71"/>
      <c r="D6" s="71"/>
      <c r="E6" s="71"/>
      <c r="F6" s="271"/>
      <c r="G6" s="271"/>
      <c r="H6" s="271"/>
      <c r="I6" s="403"/>
      <c r="J6" s="403"/>
    </row>
    <row r="7" spans="1:12" ht="18" customHeight="1" thickBot="1" x14ac:dyDescent="0.3">
      <c r="B7" s="73"/>
      <c r="C7" s="71"/>
      <c r="D7" s="71"/>
      <c r="E7" s="71"/>
      <c r="F7" s="272"/>
      <c r="G7" s="272"/>
      <c r="H7" s="272"/>
      <c r="I7" s="403"/>
      <c r="J7" s="403"/>
    </row>
    <row r="8" spans="1:12" ht="30" customHeight="1" thickBot="1" x14ac:dyDescent="0.25">
      <c r="A8" s="112"/>
      <c r="E8" s="9"/>
      <c r="F8" s="406" t="s">
        <v>13</v>
      </c>
      <c r="G8" s="1066" t="s">
        <v>60</v>
      </c>
      <c r="H8" s="1067"/>
      <c r="I8" s="401"/>
      <c r="J8" s="401"/>
      <c r="K8" s="67"/>
    </row>
    <row r="9" spans="1:12" ht="76.5" customHeight="1" thickBot="1" x14ac:dyDescent="0.25">
      <c r="A9" s="288" t="s">
        <v>14</v>
      </c>
      <c r="B9" s="289" t="s">
        <v>15</v>
      </c>
      <c r="C9" s="289" t="s">
        <v>16</v>
      </c>
      <c r="D9" s="289" t="s">
        <v>142</v>
      </c>
      <c r="E9" s="76" t="s">
        <v>18</v>
      </c>
      <c r="F9" s="407" t="s">
        <v>149</v>
      </c>
      <c r="G9" s="273" t="s">
        <v>61</v>
      </c>
      <c r="H9" s="273" t="s">
        <v>62</v>
      </c>
      <c r="I9" s="202" t="s">
        <v>63</v>
      </c>
      <c r="J9" s="202" t="s">
        <v>19</v>
      </c>
      <c r="K9" s="78" t="s">
        <v>20</v>
      </c>
      <c r="L9" s="79"/>
    </row>
    <row r="10" spans="1:12" ht="22.5" customHeight="1" x14ac:dyDescent="0.25">
      <c r="A10" s="199"/>
      <c r="B10" s="177"/>
      <c r="C10" s="80"/>
      <c r="D10" s="290"/>
      <c r="E10" s="113" t="s">
        <v>28</v>
      </c>
      <c r="F10" s="408"/>
      <c r="G10" s="274"/>
      <c r="H10" s="275"/>
      <c r="I10" s="409"/>
      <c r="J10" s="409"/>
      <c r="K10" s="117"/>
    </row>
    <row r="11" spans="1:12" ht="22.5" customHeight="1" x14ac:dyDescent="0.2">
      <c r="A11" s="214"/>
      <c r="B11" s="81">
        <v>2212</v>
      </c>
      <c r="C11" s="81">
        <v>5171</v>
      </c>
      <c r="D11" s="233">
        <v>2150</v>
      </c>
      <c r="E11" s="200" t="s">
        <v>140</v>
      </c>
      <c r="F11" s="781"/>
      <c r="G11" s="782"/>
      <c r="H11" s="783">
        <v>140000</v>
      </c>
      <c r="I11" s="412"/>
      <c r="J11" s="412"/>
      <c r="K11" s="118"/>
    </row>
    <row r="12" spans="1:12" ht="19.5" customHeight="1" thickBot="1" x14ac:dyDescent="0.25">
      <c r="A12" s="215"/>
      <c r="B12" s="82">
        <v>2212</v>
      </c>
      <c r="C12" s="82">
        <v>5169</v>
      </c>
      <c r="D12" s="286">
        <v>2150</v>
      </c>
      <c r="E12" s="201" t="s">
        <v>141</v>
      </c>
      <c r="F12" s="784"/>
      <c r="G12" s="785"/>
      <c r="H12" s="786">
        <v>10000</v>
      </c>
      <c r="I12" s="414"/>
      <c r="J12" s="414"/>
      <c r="K12" s="119"/>
    </row>
    <row r="13" spans="1:12" ht="17.25" customHeight="1" thickBot="1" x14ac:dyDescent="0.3">
      <c r="A13" s="9"/>
      <c r="B13" s="9"/>
      <c r="C13" s="9"/>
      <c r="D13" s="9"/>
      <c r="F13" s="787"/>
      <c r="G13" s="788"/>
      <c r="H13" s="788"/>
      <c r="I13" s="415"/>
      <c r="J13" s="415"/>
      <c r="K13" s="112"/>
    </row>
    <row r="14" spans="1:12" ht="22.5" customHeight="1" thickBot="1" x14ac:dyDescent="0.3">
      <c r="A14" s="83"/>
      <c r="B14" s="83"/>
      <c r="C14" s="83"/>
      <c r="D14" s="83"/>
      <c r="E14" s="84" t="s">
        <v>21</v>
      </c>
      <c r="F14" s="789"/>
      <c r="G14" s="790"/>
      <c r="H14" s="791">
        <f>H11+H12</f>
        <v>150000</v>
      </c>
      <c r="I14" s="416"/>
      <c r="J14" s="416"/>
      <c r="K14" s="120"/>
    </row>
    <row r="15" spans="1:12" ht="22.5" customHeight="1" thickBot="1" x14ac:dyDescent="0.3">
      <c r="A15" s="85"/>
      <c r="B15" s="86"/>
      <c r="C15" s="85"/>
      <c r="D15" s="85"/>
      <c r="E15" s="83"/>
      <c r="F15" s="792"/>
      <c r="G15" s="1068">
        <f>G14+H14</f>
        <v>150000</v>
      </c>
      <c r="H15" s="1069"/>
      <c r="I15" s="417"/>
      <c r="J15" s="417"/>
      <c r="K15" s="111"/>
    </row>
    <row r="16" spans="1:12" ht="18" customHeight="1" x14ac:dyDescent="0.25">
      <c r="A16" s="85"/>
      <c r="B16" s="86"/>
      <c r="C16" s="85"/>
      <c r="D16" s="85"/>
      <c r="E16" s="83"/>
      <c r="F16" s="792"/>
      <c r="G16" s="792"/>
      <c r="H16" s="792"/>
      <c r="I16" s="417"/>
      <c r="J16" s="417"/>
      <c r="K16" s="111"/>
    </row>
    <row r="17" spans="1:11" ht="18" customHeight="1" thickBot="1" x14ac:dyDescent="0.3">
      <c r="A17" s="85"/>
      <c r="B17" s="86"/>
      <c r="C17" s="85"/>
      <c r="D17" s="85"/>
      <c r="E17" s="83"/>
      <c r="F17" s="792"/>
      <c r="G17" s="792"/>
      <c r="H17" s="792"/>
      <c r="I17" s="417"/>
      <c r="J17" s="417"/>
      <c r="K17" s="111"/>
    </row>
    <row r="18" spans="1:11" ht="21.75" customHeight="1" thickBot="1" x14ac:dyDescent="0.3">
      <c r="A18" s="62" t="s">
        <v>29</v>
      </c>
      <c r="B18" s="63"/>
      <c r="C18" s="63"/>
      <c r="D18" s="63"/>
      <c r="E18" s="64"/>
      <c r="F18" s="793"/>
      <c r="G18" s="794"/>
      <c r="H18" s="794"/>
      <c r="I18" s="417"/>
      <c r="J18" s="417"/>
      <c r="K18" s="111"/>
    </row>
    <row r="19" spans="1:11" ht="15.75" customHeight="1" x14ac:dyDescent="0.25">
      <c r="A19" s="49" t="s">
        <v>16</v>
      </c>
      <c r="B19" s="276"/>
      <c r="C19" s="213">
        <v>5171</v>
      </c>
      <c r="D19" s="287"/>
      <c r="E19" s="296" t="s">
        <v>38</v>
      </c>
      <c r="F19" s="795">
        <f>H11</f>
        <v>140000</v>
      </c>
      <c r="G19" s="796"/>
      <c r="H19" s="796"/>
      <c r="I19" s="418"/>
      <c r="J19" s="418"/>
      <c r="K19" s="111"/>
    </row>
    <row r="20" spans="1:11" ht="15.75" customHeight="1" thickBot="1" x14ac:dyDescent="0.3">
      <c r="A20" s="51" t="s">
        <v>16</v>
      </c>
      <c r="B20" s="52"/>
      <c r="C20" s="137">
        <v>5169</v>
      </c>
      <c r="D20" s="747"/>
      <c r="E20" s="748" t="s">
        <v>110</v>
      </c>
      <c r="F20" s="797">
        <f>H12</f>
        <v>10000</v>
      </c>
      <c r="G20" s="796"/>
      <c r="H20" s="796"/>
      <c r="I20" s="418"/>
      <c r="J20" s="418"/>
      <c r="K20" s="111"/>
    </row>
    <row r="21" spans="1:11" s="88" customFormat="1" ht="22.5" customHeight="1" thickBot="1" x14ac:dyDescent="0.3">
      <c r="A21" s="51"/>
      <c r="B21" s="52"/>
      <c r="C21" s="52"/>
      <c r="D21" s="52"/>
      <c r="E21" s="304" t="s">
        <v>27</v>
      </c>
      <c r="F21" s="798">
        <f>SUM(F19:F20)</f>
        <v>150000</v>
      </c>
      <c r="G21" s="799"/>
      <c r="H21" s="799"/>
      <c r="I21" s="418"/>
      <c r="J21" s="418"/>
      <c r="K21" s="121"/>
    </row>
    <row r="22" spans="1:11" s="88" customFormat="1" ht="23.25" customHeight="1" x14ac:dyDescent="0.25">
      <c r="A22" s="53"/>
      <c r="B22" s="53"/>
      <c r="C22" s="53"/>
      <c r="D22" s="53"/>
      <c r="E22" s="54"/>
      <c r="F22" s="55"/>
      <c r="G22" s="89"/>
      <c r="H22" s="89"/>
      <c r="I22" s="87"/>
      <c r="J22" s="87"/>
      <c r="K22" s="121"/>
    </row>
  </sheetData>
  <mergeCells count="2">
    <mergeCell ref="G8:H8"/>
    <mergeCell ref="G15:H15"/>
  </mergeCells>
  <pageMargins left="0.70866141732283472" right="0.70866141732283472" top="1.5748031496062993" bottom="0.78740157480314965" header="0.31496062992125984" footer="0.31496062992125984"/>
  <pageSetup paperSize="9" scale="5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zoomScaleNormal="100" workbookViewId="0">
      <selection activeCell="F3" sqref="F3:G5"/>
    </sheetView>
  </sheetViews>
  <sheetFormatPr defaultRowHeight="12.75" x14ac:dyDescent="0.2"/>
  <cols>
    <col min="1" max="1" width="7.140625" style="105" customWidth="1"/>
    <col min="2" max="2" width="7.42578125" style="105" customWidth="1"/>
    <col min="3" max="4" width="12.140625" style="105" customWidth="1"/>
    <col min="5" max="5" width="83.85546875" style="105" customWidth="1"/>
    <col min="6" max="6" width="19.140625" style="105" customWidth="1"/>
    <col min="7" max="7" width="21.140625" style="105" customWidth="1"/>
    <col min="8" max="9" width="19.85546875" style="105" customWidth="1"/>
    <col min="10" max="10" width="17.85546875" style="105" customWidth="1"/>
    <col min="11" max="11" width="14.7109375" style="105" customWidth="1"/>
    <col min="12" max="12" width="27.85546875" style="105" customWidth="1"/>
    <col min="13" max="257" width="9.140625" style="105"/>
    <col min="258" max="258" width="6" style="105" customWidth="1"/>
    <col min="259" max="259" width="7.42578125" style="105" customWidth="1"/>
    <col min="260" max="260" width="9.140625" style="105" customWidth="1"/>
    <col min="261" max="261" width="10.7109375" style="105" customWidth="1"/>
    <col min="262" max="262" width="62.28515625" style="105" customWidth="1"/>
    <col min="263" max="263" width="21.5703125" style="105" customWidth="1"/>
    <col min="264" max="265" width="19.85546875" style="105" customWidth="1"/>
    <col min="266" max="266" width="17.85546875" style="105" customWidth="1"/>
    <col min="267" max="267" width="17" style="105" customWidth="1"/>
    <col min="268" max="268" width="22.85546875" style="105" customWidth="1"/>
    <col min="269" max="513" width="9.140625" style="105"/>
    <col min="514" max="514" width="6" style="105" customWidth="1"/>
    <col min="515" max="515" width="7.42578125" style="105" customWidth="1"/>
    <col min="516" max="516" width="9.140625" style="105" customWidth="1"/>
    <col min="517" max="517" width="10.7109375" style="105" customWidth="1"/>
    <col min="518" max="518" width="62.28515625" style="105" customWidth="1"/>
    <col min="519" max="519" width="21.5703125" style="105" customWidth="1"/>
    <col min="520" max="521" width="19.85546875" style="105" customWidth="1"/>
    <col min="522" max="522" width="17.85546875" style="105" customWidth="1"/>
    <col min="523" max="523" width="17" style="105" customWidth="1"/>
    <col min="524" max="524" width="22.85546875" style="105" customWidth="1"/>
    <col min="525" max="769" width="9.140625" style="105"/>
    <col min="770" max="770" width="6" style="105" customWidth="1"/>
    <col min="771" max="771" width="7.42578125" style="105" customWidth="1"/>
    <col min="772" max="772" width="9.140625" style="105" customWidth="1"/>
    <col min="773" max="773" width="10.7109375" style="105" customWidth="1"/>
    <col min="774" max="774" width="62.28515625" style="105" customWidth="1"/>
    <col min="775" max="775" width="21.5703125" style="105" customWidth="1"/>
    <col min="776" max="777" width="19.85546875" style="105" customWidth="1"/>
    <col min="778" max="778" width="17.85546875" style="105" customWidth="1"/>
    <col min="779" max="779" width="17" style="105" customWidth="1"/>
    <col min="780" max="780" width="22.85546875" style="105" customWidth="1"/>
    <col min="781" max="1025" width="9.140625" style="105"/>
    <col min="1026" max="1026" width="6" style="105" customWidth="1"/>
    <col min="1027" max="1027" width="7.42578125" style="105" customWidth="1"/>
    <col min="1028" max="1028" width="9.140625" style="105" customWidth="1"/>
    <col min="1029" max="1029" width="10.7109375" style="105" customWidth="1"/>
    <col min="1030" max="1030" width="62.28515625" style="105" customWidth="1"/>
    <col min="1031" max="1031" width="21.5703125" style="105" customWidth="1"/>
    <col min="1032" max="1033" width="19.85546875" style="105" customWidth="1"/>
    <col min="1034" max="1034" width="17.85546875" style="105" customWidth="1"/>
    <col min="1035" max="1035" width="17" style="105" customWidth="1"/>
    <col min="1036" max="1036" width="22.85546875" style="105" customWidth="1"/>
    <col min="1037" max="1281" width="9.140625" style="105"/>
    <col min="1282" max="1282" width="6" style="105" customWidth="1"/>
    <col min="1283" max="1283" width="7.42578125" style="105" customWidth="1"/>
    <col min="1284" max="1284" width="9.140625" style="105" customWidth="1"/>
    <col min="1285" max="1285" width="10.7109375" style="105" customWidth="1"/>
    <col min="1286" max="1286" width="62.28515625" style="105" customWidth="1"/>
    <col min="1287" max="1287" width="21.5703125" style="105" customWidth="1"/>
    <col min="1288" max="1289" width="19.85546875" style="105" customWidth="1"/>
    <col min="1290" max="1290" width="17.85546875" style="105" customWidth="1"/>
    <col min="1291" max="1291" width="17" style="105" customWidth="1"/>
    <col min="1292" max="1292" width="22.85546875" style="105" customWidth="1"/>
    <col min="1293" max="1537" width="9.140625" style="105"/>
    <col min="1538" max="1538" width="6" style="105" customWidth="1"/>
    <col min="1539" max="1539" width="7.42578125" style="105" customWidth="1"/>
    <col min="1540" max="1540" width="9.140625" style="105" customWidth="1"/>
    <col min="1541" max="1541" width="10.7109375" style="105" customWidth="1"/>
    <col min="1542" max="1542" width="62.28515625" style="105" customWidth="1"/>
    <col min="1543" max="1543" width="21.5703125" style="105" customWidth="1"/>
    <col min="1544" max="1545" width="19.85546875" style="105" customWidth="1"/>
    <col min="1546" max="1546" width="17.85546875" style="105" customWidth="1"/>
    <col min="1547" max="1547" width="17" style="105" customWidth="1"/>
    <col min="1548" max="1548" width="22.85546875" style="105" customWidth="1"/>
    <col min="1549" max="1793" width="9.140625" style="105"/>
    <col min="1794" max="1794" width="6" style="105" customWidth="1"/>
    <col min="1795" max="1795" width="7.42578125" style="105" customWidth="1"/>
    <col min="1796" max="1796" width="9.140625" style="105" customWidth="1"/>
    <col min="1797" max="1797" width="10.7109375" style="105" customWidth="1"/>
    <col min="1798" max="1798" width="62.28515625" style="105" customWidth="1"/>
    <col min="1799" max="1799" width="21.5703125" style="105" customWidth="1"/>
    <col min="1800" max="1801" width="19.85546875" style="105" customWidth="1"/>
    <col min="1802" max="1802" width="17.85546875" style="105" customWidth="1"/>
    <col min="1803" max="1803" width="17" style="105" customWidth="1"/>
    <col min="1804" max="1804" width="22.85546875" style="105" customWidth="1"/>
    <col min="1805" max="2049" width="9.140625" style="105"/>
    <col min="2050" max="2050" width="6" style="105" customWidth="1"/>
    <col min="2051" max="2051" width="7.42578125" style="105" customWidth="1"/>
    <col min="2052" max="2052" width="9.140625" style="105" customWidth="1"/>
    <col min="2053" max="2053" width="10.7109375" style="105" customWidth="1"/>
    <col min="2054" max="2054" width="62.28515625" style="105" customWidth="1"/>
    <col min="2055" max="2055" width="21.5703125" style="105" customWidth="1"/>
    <col min="2056" max="2057" width="19.85546875" style="105" customWidth="1"/>
    <col min="2058" max="2058" width="17.85546875" style="105" customWidth="1"/>
    <col min="2059" max="2059" width="17" style="105" customWidth="1"/>
    <col min="2060" max="2060" width="22.85546875" style="105" customWidth="1"/>
    <col min="2061" max="2305" width="9.140625" style="105"/>
    <col min="2306" max="2306" width="6" style="105" customWidth="1"/>
    <col min="2307" max="2307" width="7.42578125" style="105" customWidth="1"/>
    <col min="2308" max="2308" width="9.140625" style="105" customWidth="1"/>
    <col min="2309" max="2309" width="10.7109375" style="105" customWidth="1"/>
    <col min="2310" max="2310" width="62.28515625" style="105" customWidth="1"/>
    <col min="2311" max="2311" width="21.5703125" style="105" customWidth="1"/>
    <col min="2312" max="2313" width="19.85546875" style="105" customWidth="1"/>
    <col min="2314" max="2314" width="17.85546875" style="105" customWidth="1"/>
    <col min="2315" max="2315" width="17" style="105" customWidth="1"/>
    <col min="2316" max="2316" width="22.85546875" style="105" customWidth="1"/>
    <col min="2317" max="2561" width="9.140625" style="105"/>
    <col min="2562" max="2562" width="6" style="105" customWidth="1"/>
    <col min="2563" max="2563" width="7.42578125" style="105" customWidth="1"/>
    <col min="2564" max="2564" width="9.140625" style="105" customWidth="1"/>
    <col min="2565" max="2565" width="10.7109375" style="105" customWidth="1"/>
    <col min="2566" max="2566" width="62.28515625" style="105" customWidth="1"/>
    <col min="2567" max="2567" width="21.5703125" style="105" customWidth="1"/>
    <col min="2568" max="2569" width="19.85546875" style="105" customWidth="1"/>
    <col min="2570" max="2570" width="17.85546875" style="105" customWidth="1"/>
    <col min="2571" max="2571" width="17" style="105" customWidth="1"/>
    <col min="2572" max="2572" width="22.85546875" style="105" customWidth="1"/>
    <col min="2573" max="2817" width="9.140625" style="105"/>
    <col min="2818" max="2818" width="6" style="105" customWidth="1"/>
    <col min="2819" max="2819" width="7.42578125" style="105" customWidth="1"/>
    <col min="2820" max="2820" width="9.140625" style="105" customWidth="1"/>
    <col min="2821" max="2821" width="10.7109375" style="105" customWidth="1"/>
    <col min="2822" max="2822" width="62.28515625" style="105" customWidth="1"/>
    <col min="2823" max="2823" width="21.5703125" style="105" customWidth="1"/>
    <col min="2824" max="2825" width="19.85546875" style="105" customWidth="1"/>
    <col min="2826" max="2826" width="17.85546875" style="105" customWidth="1"/>
    <col min="2827" max="2827" width="17" style="105" customWidth="1"/>
    <col min="2828" max="2828" width="22.85546875" style="105" customWidth="1"/>
    <col min="2829" max="3073" width="9.140625" style="105"/>
    <col min="3074" max="3074" width="6" style="105" customWidth="1"/>
    <col min="3075" max="3075" width="7.42578125" style="105" customWidth="1"/>
    <col min="3076" max="3076" width="9.140625" style="105" customWidth="1"/>
    <col min="3077" max="3077" width="10.7109375" style="105" customWidth="1"/>
    <col min="3078" max="3078" width="62.28515625" style="105" customWidth="1"/>
    <col min="3079" max="3079" width="21.5703125" style="105" customWidth="1"/>
    <col min="3080" max="3081" width="19.85546875" style="105" customWidth="1"/>
    <col min="3082" max="3082" width="17.85546875" style="105" customWidth="1"/>
    <col min="3083" max="3083" width="17" style="105" customWidth="1"/>
    <col min="3084" max="3084" width="22.85546875" style="105" customWidth="1"/>
    <col min="3085" max="3329" width="9.140625" style="105"/>
    <col min="3330" max="3330" width="6" style="105" customWidth="1"/>
    <col min="3331" max="3331" width="7.42578125" style="105" customWidth="1"/>
    <col min="3332" max="3332" width="9.140625" style="105" customWidth="1"/>
    <col min="3333" max="3333" width="10.7109375" style="105" customWidth="1"/>
    <col min="3334" max="3334" width="62.28515625" style="105" customWidth="1"/>
    <col min="3335" max="3335" width="21.5703125" style="105" customWidth="1"/>
    <col min="3336" max="3337" width="19.85546875" style="105" customWidth="1"/>
    <col min="3338" max="3338" width="17.85546875" style="105" customWidth="1"/>
    <col min="3339" max="3339" width="17" style="105" customWidth="1"/>
    <col min="3340" max="3340" width="22.85546875" style="105" customWidth="1"/>
    <col min="3341" max="3585" width="9.140625" style="105"/>
    <col min="3586" max="3586" width="6" style="105" customWidth="1"/>
    <col min="3587" max="3587" width="7.42578125" style="105" customWidth="1"/>
    <col min="3588" max="3588" width="9.140625" style="105" customWidth="1"/>
    <col min="3589" max="3589" width="10.7109375" style="105" customWidth="1"/>
    <col min="3590" max="3590" width="62.28515625" style="105" customWidth="1"/>
    <col min="3591" max="3591" width="21.5703125" style="105" customWidth="1"/>
    <col min="3592" max="3593" width="19.85546875" style="105" customWidth="1"/>
    <col min="3594" max="3594" width="17.85546875" style="105" customWidth="1"/>
    <col min="3595" max="3595" width="17" style="105" customWidth="1"/>
    <col min="3596" max="3596" width="22.85546875" style="105" customWidth="1"/>
    <col min="3597" max="3841" width="9.140625" style="105"/>
    <col min="3842" max="3842" width="6" style="105" customWidth="1"/>
    <col min="3843" max="3843" width="7.42578125" style="105" customWidth="1"/>
    <col min="3844" max="3844" width="9.140625" style="105" customWidth="1"/>
    <col min="3845" max="3845" width="10.7109375" style="105" customWidth="1"/>
    <col min="3846" max="3846" width="62.28515625" style="105" customWidth="1"/>
    <col min="3847" max="3847" width="21.5703125" style="105" customWidth="1"/>
    <col min="3848" max="3849" width="19.85546875" style="105" customWidth="1"/>
    <col min="3850" max="3850" width="17.85546875" style="105" customWidth="1"/>
    <col min="3851" max="3851" width="17" style="105" customWidth="1"/>
    <col min="3852" max="3852" width="22.85546875" style="105" customWidth="1"/>
    <col min="3853" max="4097" width="9.140625" style="105"/>
    <col min="4098" max="4098" width="6" style="105" customWidth="1"/>
    <col min="4099" max="4099" width="7.42578125" style="105" customWidth="1"/>
    <col min="4100" max="4100" width="9.140625" style="105" customWidth="1"/>
    <col min="4101" max="4101" width="10.7109375" style="105" customWidth="1"/>
    <col min="4102" max="4102" width="62.28515625" style="105" customWidth="1"/>
    <col min="4103" max="4103" width="21.5703125" style="105" customWidth="1"/>
    <col min="4104" max="4105" width="19.85546875" style="105" customWidth="1"/>
    <col min="4106" max="4106" width="17.85546875" style="105" customWidth="1"/>
    <col min="4107" max="4107" width="17" style="105" customWidth="1"/>
    <col min="4108" max="4108" width="22.85546875" style="105" customWidth="1"/>
    <col min="4109" max="4353" width="9.140625" style="105"/>
    <col min="4354" max="4354" width="6" style="105" customWidth="1"/>
    <col min="4355" max="4355" width="7.42578125" style="105" customWidth="1"/>
    <col min="4356" max="4356" width="9.140625" style="105" customWidth="1"/>
    <col min="4357" max="4357" width="10.7109375" style="105" customWidth="1"/>
    <col min="4358" max="4358" width="62.28515625" style="105" customWidth="1"/>
    <col min="4359" max="4359" width="21.5703125" style="105" customWidth="1"/>
    <col min="4360" max="4361" width="19.85546875" style="105" customWidth="1"/>
    <col min="4362" max="4362" width="17.85546875" style="105" customWidth="1"/>
    <col min="4363" max="4363" width="17" style="105" customWidth="1"/>
    <col min="4364" max="4364" width="22.85546875" style="105" customWidth="1"/>
    <col min="4365" max="4609" width="9.140625" style="105"/>
    <col min="4610" max="4610" width="6" style="105" customWidth="1"/>
    <col min="4611" max="4611" width="7.42578125" style="105" customWidth="1"/>
    <col min="4612" max="4612" width="9.140625" style="105" customWidth="1"/>
    <col min="4613" max="4613" width="10.7109375" style="105" customWidth="1"/>
    <col min="4614" max="4614" width="62.28515625" style="105" customWidth="1"/>
    <col min="4615" max="4615" width="21.5703125" style="105" customWidth="1"/>
    <col min="4616" max="4617" width="19.85546875" style="105" customWidth="1"/>
    <col min="4618" max="4618" width="17.85546875" style="105" customWidth="1"/>
    <col min="4619" max="4619" width="17" style="105" customWidth="1"/>
    <col min="4620" max="4620" width="22.85546875" style="105" customWidth="1"/>
    <col min="4621" max="4865" width="9.140625" style="105"/>
    <col min="4866" max="4866" width="6" style="105" customWidth="1"/>
    <col min="4867" max="4867" width="7.42578125" style="105" customWidth="1"/>
    <col min="4868" max="4868" width="9.140625" style="105" customWidth="1"/>
    <col min="4869" max="4869" width="10.7109375" style="105" customWidth="1"/>
    <col min="4870" max="4870" width="62.28515625" style="105" customWidth="1"/>
    <col min="4871" max="4871" width="21.5703125" style="105" customWidth="1"/>
    <col min="4872" max="4873" width="19.85546875" style="105" customWidth="1"/>
    <col min="4874" max="4874" width="17.85546875" style="105" customWidth="1"/>
    <col min="4875" max="4875" width="17" style="105" customWidth="1"/>
    <col min="4876" max="4876" width="22.85546875" style="105" customWidth="1"/>
    <col min="4877" max="5121" width="9.140625" style="105"/>
    <col min="5122" max="5122" width="6" style="105" customWidth="1"/>
    <col min="5123" max="5123" width="7.42578125" style="105" customWidth="1"/>
    <col min="5124" max="5124" width="9.140625" style="105" customWidth="1"/>
    <col min="5125" max="5125" width="10.7109375" style="105" customWidth="1"/>
    <col min="5126" max="5126" width="62.28515625" style="105" customWidth="1"/>
    <col min="5127" max="5127" width="21.5703125" style="105" customWidth="1"/>
    <col min="5128" max="5129" width="19.85546875" style="105" customWidth="1"/>
    <col min="5130" max="5130" width="17.85546875" style="105" customWidth="1"/>
    <col min="5131" max="5131" width="17" style="105" customWidth="1"/>
    <col min="5132" max="5132" width="22.85546875" style="105" customWidth="1"/>
    <col min="5133" max="5377" width="9.140625" style="105"/>
    <col min="5378" max="5378" width="6" style="105" customWidth="1"/>
    <col min="5379" max="5379" width="7.42578125" style="105" customWidth="1"/>
    <col min="5380" max="5380" width="9.140625" style="105" customWidth="1"/>
    <col min="5381" max="5381" width="10.7109375" style="105" customWidth="1"/>
    <col min="5382" max="5382" width="62.28515625" style="105" customWidth="1"/>
    <col min="5383" max="5383" width="21.5703125" style="105" customWidth="1"/>
    <col min="5384" max="5385" width="19.85546875" style="105" customWidth="1"/>
    <col min="5386" max="5386" width="17.85546875" style="105" customWidth="1"/>
    <col min="5387" max="5387" width="17" style="105" customWidth="1"/>
    <col min="5388" max="5388" width="22.85546875" style="105" customWidth="1"/>
    <col min="5389" max="5633" width="9.140625" style="105"/>
    <col min="5634" max="5634" width="6" style="105" customWidth="1"/>
    <col min="5635" max="5635" width="7.42578125" style="105" customWidth="1"/>
    <col min="5636" max="5636" width="9.140625" style="105" customWidth="1"/>
    <col min="5637" max="5637" width="10.7109375" style="105" customWidth="1"/>
    <col min="5638" max="5638" width="62.28515625" style="105" customWidth="1"/>
    <col min="5639" max="5639" width="21.5703125" style="105" customWidth="1"/>
    <col min="5640" max="5641" width="19.85546875" style="105" customWidth="1"/>
    <col min="5642" max="5642" width="17.85546875" style="105" customWidth="1"/>
    <col min="5643" max="5643" width="17" style="105" customWidth="1"/>
    <col min="5644" max="5644" width="22.85546875" style="105" customWidth="1"/>
    <col min="5645" max="5889" width="9.140625" style="105"/>
    <col min="5890" max="5890" width="6" style="105" customWidth="1"/>
    <col min="5891" max="5891" width="7.42578125" style="105" customWidth="1"/>
    <col min="5892" max="5892" width="9.140625" style="105" customWidth="1"/>
    <col min="5893" max="5893" width="10.7109375" style="105" customWidth="1"/>
    <col min="5894" max="5894" width="62.28515625" style="105" customWidth="1"/>
    <col min="5895" max="5895" width="21.5703125" style="105" customWidth="1"/>
    <col min="5896" max="5897" width="19.85546875" style="105" customWidth="1"/>
    <col min="5898" max="5898" width="17.85546875" style="105" customWidth="1"/>
    <col min="5899" max="5899" width="17" style="105" customWidth="1"/>
    <col min="5900" max="5900" width="22.85546875" style="105" customWidth="1"/>
    <col min="5901" max="6145" width="9.140625" style="105"/>
    <col min="6146" max="6146" width="6" style="105" customWidth="1"/>
    <col min="6147" max="6147" width="7.42578125" style="105" customWidth="1"/>
    <col min="6148" max="6148" width="9.140625" style="105" customWidth="1"/>
    <col min="6149" max="6149" width="10.7109375" style="105" customWidth="1"/>
    <col min="6150" max="6150" width="62.28515625" style="105" customWidth="1"/>
    <col min="6151" max="6151" width="21.5703125" style="105" customWidth="1"/>
    <col min="6152" max="6153" width="19.85546875" style="105" customWidth="1"/>
    <col min="6154" max="6154" width="17.85546875" style="105" customWidth="1"/>
    <col min="6155" max="6155" width="17" style="105" customWidth="1"/>
    <col min="6156" max="6156" width="22.85546875" style="105" customWidth="1"/>
    <col min="6157" max="6401" width="9.140625" style="105"/>
    <col min="6402" max="6402" width="6" style="105" customWidth="1"/>
    <col min="6403" max="6403" width="7.42578125" style="105" customWidth="1"/>
    <col min="6404" max="6404" width="9.140625" style="105" customWidth="1"/>
    <col min="6405" max="6405" width="10.7109375" style="105" customWidth="1"/>
    <col min="6406" max="6406" width="62.28515625" style="105" customWidth="1"/>
    <col min="6407" max="6407" width="21.5703125" style="105" customWidth="1"/>
    <col min="6408" max="6409" width="19.85546875" style="105" customWidth="1"/>
    <col min="6410" max="6410" width="17.85546875" style="105" customWidth="1"/>
    <col min="6411" max="6411" width="17" style="105" customWidth="1"/>
    <col min="6412" max="6412" width="22.85546875" style="105" customWidth="1"/>
    <col min="6413" max="6657" width="9.140625" style="105"/>
    <col min="6658" max="6658" width="6" style="105" customWidth="1"/>
    <col min="6659" max="6659" width="7.42578125" style="105" customWidth="1"/>
    <col min="6660" max="6660" width="9.140625" style="105" customWidth="1"/>
    <col min="6661" max="6661" width="10.7109375" style="105" customWidth="1"/>
    <col min="6662" max="6662" width="62.28515625" style="105" customWidth="1"/>
    <col min="6663" max="6663" width="21.5703125" style="105" customWidth="1"/>
    <col min="6664" max="6665" width="19.85546875" style="105" customWidth="1"/>
    <col min="6666" max="6666" width="17.85546875" style="105" customWidth="1"/>
    <col min="6667" max="6667" width="17" style="105" customWidth="1"/>
    <col min="6668" max="6668" width="22.85546875" style="105" customWidth="1"/>
    <col min="6669" max="6913" width="9.140625" style="105"/>
    <col min="6914" max="6914" width="6" style="105" customWidth="1"/>
    <col min="6915" max="6915" width="7.42578125" style="105" customWidth="1"/>
    <col min="6916" max="6916" width="9.140625" style="105" customWidth="1"/>
    <col min="6917" max="6917" width="10.7109375" style="105" customWidth="1"/>
    <col min="6918" max="6918" width="62.28515625" style="105" customWidth="1"/>
    <col min="6919" max="6919" width="21.5703125" style="105" customWidth="1"/>
    <col min="6920" max="6921" width="19.85546875" style="105" customWidth="1"/>
    <col min="6922" max="6922" width="17.85546875" style="105" customWidth="1"/>
    <col min="6923" max="6923" width="17" style="105" customWidth="1"/>
    <col min="6924" max="6924" width="22.85546875" style="105" customWidth="1"/>
    <col min="6925" max="7169" width="9.140625" style="105"/>
    <col min="7170" max="7170" width="6" style="105" customWidth="1"/>
    <col min="7171" max="7171" width="7.42578125" style="105" customWidth="1"/>
    <col min="7172" max="7172" width="9.140625" style="105" customWidth="1"/>
    <col min="7173" max="7173" width="10.7109375" style="105" customWidth="1"/>
    <col min="7174" max="7174" width="62.28515625" style="105" customWidth="1"/>
    <col min="7175" max="7175" width="21.5703125" style="105" customWidth="1"/>
    <col min="7176" max="7177" width="19.85546875" style="105" customWidth="1"/>
    <col min="7178" max="7178" width="17.85546875" style="105" customWidth="1"/>
    <col min="7179" max="7179" width="17" style="105" customWidth="1"/>
    <col min="7180" max="7180" width="22.85546875" style="105" customWidth="1"/>
    <col min="7181" max="7425" width="9.140625" style="105"/>
    <col min="7426" max="7426" width="6" style="105" customWidth="1"/>
    <col min="7427" max="7427" width="7.42578125" style="105" customWidth="1"/>
    <col min="7428" max="7428" width="9.140625" style="105" customWidth="1"/>
    <col min="7429" max="7429" width="10.7109375" style="105" customWidth="1"/>
    <col min="7430" max="7430" width="62.28515625" style="105" customWidth="1"/>
    <col min="7431" max="7431" width="21.5703125" style="105" customWidth="1"/>
    <col min="7432" max="7433" width="19.85546875" style="105" customWidth="1"/>
    <col min="7434" max="7434" width="17.85546875" style="105" customWidth="1"/>
    <col min="7435" max="7435" width="17" style="105" customWidth="1"/>
    <col min="7436" max="7436" width="22.85546875" style="105" customWidth="1"/>
    <col min="7437" max="7681" width="9.140625" style="105"/>
    <col min="7682" max="7682" width="6" style="105" customWidth="1"/>
    <col min="7683" max="7683" width="7.42578125" style="105" customWidth="1"/>
    <col min="7684" max="7684" width="9.140625" style="105" customWidth="1"/>
    <col min="7685" max="7685" width="10.7109375" style="105" customWidth="1"/>
    <col min="7686" max="7686" width="62.28515625" style="105" customWidth="1"/>
    <col min="7687" max="7687" width="21.5703125" style="105" customWidth="1"/>
    <col min="7688" max="7689" width="19.85546875" style="105" customWidth="1"/>
    <col min="7690" max="7690" width="17.85546875" style="105" customWidth="1"/>
    <col min="7691" max="7691" width="17" style="105" customWidth="1"/>
    <col min="7692" max="7692" width="22.85546875" style="105" customWidth="1"/>
    <col min="7693" max="7937" width="9.140625" style="105"/>
    <col min="7938" max="7938" width="6" style="105" customWidth="1"/>
    <col min="7939" max="7939" width="7.42578125" style="105" customWidth="1"/>
    <col min="7940" max="7940" width="9.140625" style="105" customWidth="1"/>
    <col min="7941" max="7941" width="10.7109375" style="105" customWidth="1"/>
    <col min="7942" max="7942" width="62.28515625" style="105" customWidth="1"/>
    <col min="7943" max="7943" width="21.5703125" style="105" customWidth="1"/>
    <col min="7944" max="7945" width="19.85546875" style="105" customWidth="1"/>
    <col min="7946" max="7946" width="17.85546875" style="105" customWidth="1"/>
    <col min="7947" max="7947" width="17" style="105" customWidth="1"/>
    <col min="7948" max="7948" width="22.85546875" style="105" customWidth="1"/>
    <col min="7949" max="8193" width="9.140625" style="105"/>
    <col min="8194" max="8194" width="6" style="105" customWidth="1"/>
    <col min="8195" max="8195" width="7.42578125" style="105" customWidth="1"/>
    <col min="8196" max="8196" width="9.140625" style="105" customWidth="1"/>
    <col min="8197" max="8197" width="10.7109375" style="105" customWidth="1"/>
    <col min="8198" max="8198" width="62.28515625" style="105" customWidth="1"/>
    <col min="8199" max="8199" width="21.5703125" style="105" customWidth="1"/>
    <col min="8200" max="8201" width="19.85546875" style="105" customWidth="1"/>
    <col min="8202" max="8202" width="17.85546875" style="105" customWidth="1"/>
    <col min="8203" max="8203" width="17" style="105" customWidth="1"/>
    <col min="8204" max="8204" width="22.85546875" style="105" customWidth="1"/>
    <col min="8205" max="8449" width="9.140625" style="105"/>
    <col min="8450" max="8450" width="6" style="105" customWidth="1"/>
    <col min="8451" max="8451" width="7.42578125" style="105" customWidth="1"/>
    <col min="8452" max="8452" width="9.140625" style="105" customWidth="1"/>
    <col min="8453" max="8453" width="10.7109375" style="105" customWidth="1"/>
    <col min="8454" max="8454" width="62.28515625" style="105" customWidth="1"/>
    <col min="8455" max="8455" width="21.5703125" style="105" customWidth="1"/>
    <col min="8456" max="8457" width="19.85546875" style="105" customWidth="1"/>
    <col min="8458" max="8458" width="17.85546875" style="105" customWidth="1"/>
    <col min="8459" max="8459" width="17" style="105" customWidth="1"/>
    <col min="8460" max="8460" width="22.85546875" style="105" customWidth="1"/>
    <col min="8461" max="8705" width="9.140625" style="105"/>
    <col min="8706" max="8706" width="6" style="105" customWidth="1"/>
    <col min="8707" max="8707" width="7.42578125" style="105" customWidth="1"/>
    <col min="8708" max="8708" width="9.140625" style="105" customWidth="1"/>
    <col min="8709" max="8709" width="10.7109375" style="105" customWidth="1"/>
    <col min="8710" max="8710" width="62.28515625" style="105" customWidth="1"/>
    <col min="8711" max="8711" width="21.5703125" style="105" customWidth="1"/>
    <col min="8712" max="8713" width="19.85546875" style="105" customWidth="1"/>
    <col min="8714" max="8714" width="17.85546875" style="105" customWidth="1"/>
    <col min="8715" max="8715" width="17" style="105" customWidth="1"/>
    <col min="8716" max="8716" width="22.85546875" style="105" customWidth="1"/>
    <col min="8717" max="8961" width="9.140625" style="105"/>
    <col min="8962" max="8962" width="6" style="105" customWidth="1"/>
    <col min="8963" max="8963" width="7.42578125" style="105" customWidth="1"/>
    <col min="8964" max="8964" width="9.140625" style="105" customWidth="1"/>
    <col min="8965" max="8965" width="10.7109375" style="105" customWidth="1"/>
    <col min="8966" max="8966" width="62.28515625" style="105" customWidth="1"/>
    <col min="8967" max="8967" width="21.5703125" style="105" customWidth="1"/>
    <col min="8968" max="8969" width="19.85546875" style="105" customWidth="1"/>
    <col min="8970" max="8970" width="17.85546875" style="105" customWidth="1"/>
    <col min="8971" max="8971" width="17" style="105" customWidth="1"/>
    <col min="8972" max="8972" width="22.85546875" style="105" customWidth="1"/>
    <col min="8973" max="9217" width="9.140625" style="105"/>
    <col min="9218" max="9218" width="6" style="105" customWidth="1"/>
    <col min="9219" max="9219" width="7.42578125" style="105" customWidth="1"/>
    <col min="9220" max="9220" width="9.140625" style="105" customWidth="1"/>
    <col min="9221" max="9221" width="10.7109375" style="105" customWidth="1"/>
    <col min="9222" max="9222" width="62.28515625" style="105" customWidth="1"/>
    <col min="9223" max="9223" width="21.5703125" style="105" customWidth="1"/>
    <col min="9224" max="9225" width="19.85546875" style="105" customWidth="1"/>
    <col min="9226" max="9226" width="17.85546875" style="105" customWidth="1"/>
    <col min="9227" max="9227" width="17" style="105" customWidth="1"/>
    <col min="9228" max="9228" width="22.85546875" style="105" customWidth="1"/>
    <col min="9229" max="9473" width="9.140625" style="105"/>
    <col min="9474" max="9474" width="6" style="105" customWidth="1"/>
    <col min="9475" max="9475" width="7.42578125" style="105" customWidth="1"/>
    <col min="9476" max="9476" width="9.140625" style="105" customWidth="1"/>
    <col min="9477" max="9477" width="10.7109375" style="105" customWidth="1"/>
    <col min="9478" max="9478" width="62.28515625" style="105" customWidth="1"/>
    <col min="9479" max="9479" width="21.5703125" style="105" customWidth="1"/>
    <col min="9480" max="9481" width="19.85546875" style="105" customWidth="1"/>
    <col min="9482" max="9482" width="17.85546875" style="105" customWidth="1"/>
    <col min="9483" max="9483" width="17" style="105" customWidth="1"/>
    <col min="9484" max="9484" width="22.85546875" style="105" customWidth="1"/>
    <col min="9485" max="9729" width="9.140625" style="105"/>
    <col min="9730" max="9730" width="6" style="105" customWidth="1"/>
    <col min="9731" max="9731" width="7.42578125" style="105" customWidth="1"/>
    <col min="9732" max="9732" width="9.140625" style="105" customWidth="1"/>
    <col min="9733" max="9733" width="10.7109375" style="105" customWidth="1"/>
    <col min="9734" max="9734" width="62.28515625" style="105" customWidth="1"/>
    <col min="9735" max="9735" width="21.5703125" style="105" customWidth="1"/>
    <col min="9736" max="9737" width="19.85546875" style="105" customWidth="1"/>
    <col min="9738" max="9738" width="17.85546875" style="105" customWidth="1"/>
    <col min="9739" max="9739" width="17" style="105" customWidth="1"/>
    <col min="9740" max="9740" width="22.85546875" style="105" customWidth="1"/>
    <col min="9741" max="9985" width="9.140625" style="105"/>
    <col min="9986" max="9986" width="6" style="105" customWidth="1"/>
    <col min="9987" max="9987" width="7.42578125" style="105" customWidth="1"/>
    <col min="9988" max="9988" width="9.140625" style="105" customWidth="1"/>
    <col min="9989" max="9989" width="10.7109375" style="105" customWidth="1"/>
    <col min="9990" max="9990" width="62.28515625" style="105" customWidth="1"/>
    <col min="9991" max="9991" width="21.5703125" style="105" customWidth="1"/>
    <col min="9992" max="9993" width="19.85546875" style="105" customWidth="1"/>
    <col min="9994" max="9994" width="17.85546875" style="105" customWidth="1"/>
    <col min="9995" max="9995" width="17" style="105" customWidth="1"/>
    <col min="9996" max="9996" width="22.85546875" style="105" customWidth="1"/>
    <col min="9997" max="10241" width="9.140625" style="105"/>
    <col min="10242" max="10242" width="6" style="105" customWidth="1"/>
    <col min="10243" max="10243" width="7.42578125" style="105" customWidth="1"/>
    <col min="10244" max="10244" width="9.140625" style="105" customWidth="1"/>
    <col min="10245" max="10245" width="10.7109375" style="105" customWidth="1"/>
    <col min="10246" max="10246" width="62.28515625" style="105" customWidth="1"/>
    <col min="10247" max="10247" width="21.5703125" style="105" customWidth="1"/>
    <col min="10248" max="10249" width="19.85546875" style="105" customWidth="1"/>
    <col min="10250" max="10250" width="17.85546875" style="105" customWidth="1"/>
    <col min="10251" max="10251" width="17" style="105" customWidth="1"/>
    <col min="10252" max="10252" width="22.85546875" style="105" customWidth="1"/>
    <col min="10253" max="10497" width="9.140625" style="105"/>
    <col min="10498" max="10498" width="6" style="105" customWidth="1"/>
    <col min="10499" max="10499" width="7.42578125" style="105" customWidth="1"/>
    <col min="10500" max="10500" width="9.140625" style="105" customWidth="1"/>
    <col min="10501" max="10501" width="10.7109375" style="105" customWidth="1"/>
    <col min="10502" max="10502" width="62.28515625" style="105" customWidth="1"/>
    <col min="10503" max="10503" width="21.5703125" style="105" customWidth="1"/>
    <col min="10504" max="10505" width="19.85546875" style="105" customWidth="1"/>
    <col min="10506" max="10506" width="17.85546875" style="105" customWidth="1"/>
    <col min="10507" max="10507" width="17" style="105" customWidth="1"/>
    <col min="10508" max="10508" width="22.85546875" style="105" customWidth="1"/>
    <col min="10509" max="10753" width="9.140625" style="105"/>
    <col min="10754" max="10754" width="6" style="105" customWidth="1"/>
    <col min="10755" max="10755" width="7.42578125" style="105" customWidth="1"/>
    <col min="10756" max="10756" width="9.140625" style="105" customWidth="1"/>
    <col min="10757" max="10757" width="10.7109375" style="105" customWidth="1"/>
    <col min="10758" max="10758" width="62.28515625" style="105" customWidth="1"/>
    <col min="10759" max="10759" width="21.5703125" style="105" customWidth="1"/>
    <col min="10760" max="10761" width="19.85546875" style="105" customWidth="1"/>
    <col min="10762" max="10762" width="17.85546875" style="105" customWidth="1"/>
    <col min="10763" max="10763" width="17" style="105" customWidth="1"/>
    <col min="10764" max="10764" width="22.85546875" style="105" customWidth="1"/>
    <col min="10765" max="11009" width="9.140625" style="105"/>
    <col min="11010" max="11010" width="6" style="105" customWidth="1"/>
    <col min="11011" max="11011" width="7.42578125" style="105" customWidth="1"/>
    <col min="11012" max="11012" width="9.140625" style="105" customWidth="1"/>
    <col min="11013" max="11013" width="10.7109375" style="105" customWidth="1"/>
    <col min="11014" max="11014" width="62.28515625" style="105" customWidth="1"/>
    <col min="11015" max="11015" width="21.5703125" style="105" customWidth="1"/>
    <col min="11016" max="11017" width="19.85546875" style="105" customWidth="1"/>
    <col min="11018" max="11018" width="17.85546875" style="105" customWidth="1"/>
    <col min="11019" max="11019" width="17" style="105" customWidth="1"/>
    <col min="11020" max="11020" width="22.85546875" style="105" customWidth="1"/>
    <col min="11021" max="11265" width="9.140625" style="105"/>
    <col min="11266" max="11266" width="6" style="105" customWidth="1"/>
    <col min="11267" max="11267" width="7.42578125" style="105" customWidth="1"/>
    <col min="11268" max="11268" width="9.140625" style="105" customWidth="1"/>
    <col min="11269" max="11269" width="10.7109375" style="105" customWidth="1"/>
    <col min="11270" max="11270" width="62.28515625" style="105" customWidth="1"/>
    <col min="11271" max="11271" width="21.5703125" style="105" customWidth="1"/>
    <col min="11272" max="11273" width="19.85546875" style="105" customWidth="1"/>
    <col min="11274" max="11274" width="17.85546875" style="105" customWidth="1"/>
    <col min="11275" max="11275" width="17" style="105" customWidth="1"/>
    <col min="11276" max="11276" width="22.85546875" style="105" customWidth="1"/>
    <col min="11277" max="11521" width="9.140625" style="105"/>
    <col min="11522" max="11522" width="6" style="105" customWidth="1"/>
    <col min="11523" max="11523" width="7.42578125" style="105" customWidth="1"/>
    <col min="11524" max="11524" width="9.140625" style="105" customWidth="1"/>
    <col min="11525" max="11525" width="10.7109375" style="105" customWidth="1"/>
    <col min="11526" max="11526" width="62.28515625" style="105" customWidth="1"/>
    <col min="11527" max="11527" width="21.5703125" style="105" customWidth="1"/>
    <col min="11528" max="11529" width="19.85546875" style="105" customWidth="1"/>
    <col min="11530" max="11530" width="17.85546875" style="105" customWidth="1"/>
    <col min="11531" max="11531" width="17" style="105" customWidth="1"/>
    <col min="11532" max="11532" width="22.85546875" style="105" customWidth="1"/>
    <col min="11533" max="11777" width="9.140625" style="105"/>
    <col min="11778" max="11778" width="6" style="105" customWidth="1"/>
    <col min="11779" max="11779" width="7.42578125" style="105" customWidth="1"/>
    <col min="11780" max="11780" width="9.140625" style="105" customWidth="1"/>
    <col min="11781" max="11781" width="10.7109375" style="105" customWidth="1"/>
    <col min="11782" max="11782" width="62.28515625" style="105" customWidth="1"/>
    <col min="11783" max="11783" width="21.5703125" style="105" customWidth="1"/>
    <col min="11784" max="11785" width="19.85546875" style="105" customWidth="1"/>
    <col min="11786" max="11786" width="17.85546875" style="105" customWidth="1"/>
    <col min="11787" max="11787" width="17" style="105" customWidth="1"/>
    <col min="11788" max="11788" width="22.85546875" style="105" customWidth="1"/>
    <col min="11789" max="12033" width="9.140625" style="105"/>
    <col min="12034" max="12034" width="6" style="105" customWidth="1"/>
    <col min="12035" max="12035" width="7.42578125" style="105" customWidth="1"/>
    <col min="12036" max="12036" width="9.140625" style="105" customWidth="1"/>
    <col min="12037" max="12037" width="10.7109375" style="105" customWidth="1"/>
    <col min="12038" max="12038" width="62.28515625" style="105" customWidth="1"/>
    <col min="12039" max="12039" width="21.5703125" style="105" customWidth="1"/>
    <col min="12040" max="12041" width="19.85546875" style="105" customWidth="1"/>
    <col min="12042" max="12042" width="17.85546875" style="105" customWidth="1"/>
    <col min="12043" max="12043" width="17" style="105" customWidth="1"/>
    <col min="12044" max="12044" width="22.85546875" style="105" customWidth="1"/>
    <col min="12045" max="12289" width="9.140625" style="105"/>
    <col min="12290" max="12290" width="6" style="105" customWidth="1"/>
    <col min="12291" max="12291" width="7.42578125" style="105" customWidth="1"/>
    <col min="12292" max="12292" width="9.140625" style="105" customWidth="1"/>
    <col min="12293" max="12293" width="10.7109375" style="105" customWidth="1"/>
    <col min="12294" max="12294" width="62.28515625" style="105" customWidth="1"/>
    <col min="12295" max="12295" width="21.5703125" style="105" customWidth="1"/>
    <col min="12296" max="12297" width="19.85546875" style="105" customWidth="1"/>
    <col min="12298" max="12298" width="17.85546875" style="105" customWidth="1"/>
    <col min="12299" max="12299" width="17" style="105" customWidth="1"/>
    <col min="12300" max="12300" width="22.85546875" style="105" customWidth="1"/>
    <col min="12301" max="12545" width="9.140625" style="105"/>
    <col min="12546" max="12546" width="6" style="105" customWidth="1"/>
    <col min="12547" max="12547" width="7.42578125" style="105" customWidth="1"/>
    <col min="12548" max="12548" width="9.140625" style="105" customWidth="1"/>
    <col min="12549" max="12549" width="10.7109375" style="105" customWidth="1"/>
    <col min="12550" max="12550" width="62.28515625" style="105" customWidth="1"/>
    <col min="12551" max="12551" width="21.5703125" style="105" customWidth="1"/>
    <col min="12552" max="12553" width="19.85546875" style="105" customWidth="1"/>
    <col min="12554" max="12554" width="17.85546875" style="105" customWidth="1"/>
    <col min="12555" max="12555" width="17" style="105" customWidth="1"/>
    <col min="12556" max="12556" width="22.85546875" style="105" customWidth="1"/>
    <col min="12557" max="12801" width="9.140625" style="105"/>
    <col min="12802" max="12802" width="6" style="105" customWidth="1"/>
    <col min="12803" max="12803" width="7.42578125" style="105" customWidth="1"/>
    <col min="12804" max="12804" width="9.140625" style="105" customWidth="1"/>
    <col min="12805" max="12805" width="10.7109375" style="105" customWidth="1"/>
    <col min="12806" max="12806" width="62.28515625" style="105" customWidth="1"/>
    <col min="12807" max="12807" width="21.5703125" style="105" customWidth="1"/>
    <col min="12808" max="12809" width="19.85546875" style="105" customWidth="1"/>
    <col min="12810" max="12810" width="17.85546875" style="105" customWidth="1"/>
    <col min="12811" max="12811" width="17" style="105" customWidth="1"/>
    <col min="12812" max="12812" width="22.85546875" style="105" customWidth="1"/>
    <col min="12813" max="13057" width="9.140625" style="105"/>
    <col min="13058" max="13058" width="6" style="105" customWidth="1"/>
    <col min="13059" max="13059" width="7.42578125" style="105" customWidth="1"/>
    <col min="13060" max="13060" width="9.140625" style="105" customWidth="1"/>
    <col min="13061" max="13061" width="10.7109375" style="105" customWidth="1"/>
    <col min="13062" max="13062" width="62.28515625" style="105" customWidth="1"/>
    <col min="13063" max="13063" width="21.5703125" style="105" customWidth="1"/>
    <col min="13064" max="13065" width="19.85546875" style="105" customWidth="1"/>
    <col min="13066" max="13066" width="17.85546875" style="105" customWidth="1"/>
    <col min="13067" max="13067" width="17" style="105" customWidth="1"/>
    <col min="13068" max="13068" width="22.85546875" style="105" customWidth="1"/>
    <col min="13069" max="13313" width="9.140625" style="105"/>
    <col min="13314" max="13314" width="6" style="105" customWidth="1"/>
    <col min="13315" max="13315" width="7.42578125" style="105" customWidth="1"/>
    <col min="13316" max="13316" width="9.140625" style="105" customWidth="1"/>
    <col min="13317" max="13317" width="10.7109375" style="105" customWidth="1"/>
    <col min="13318" max="13318" width="62.28515625" style="105" customWidth="1"/>
    <col min="13319" max="13319" width="21.5703125" style="105" customWidth="1"/>
    <col min="13320" max="13321" width="19.85546875" style="105" customWidth="1"/>
    <col min="13322" max="13322" width="17.85546875" style="105" customWidth="1"/>
    <col min="13323" max="13323" width="17" style="105" customWidth="1"/>
    <col min="13324" max="13324" width="22.85546875" style="105" customWidth="1"/>
    <col min="13325" max="13569" width="9.140625" style="105"/>
    <col min="13570" max="13570" width="6" style="105" customWidth="1"/>
    <col min="13571" max="13571" width="7.42578125" style="105" customWidth="1"/>
    <col min="13572" max="13572" width="9.140625" style="105" customWidth="1"/>
    <col min="13573" max="13573" width="10.7109375" style="105" customWidth="1"/>
    <col min="13574" max="13574" width="62.28515625" style="105" customWidth="1"/>
    <col min="13575" max="13575" width="21.5703125" style="105" customWidth="1"/>
    <col min="13576" max="13577" width="19.85546875" style="105" customWidth="1"/>
    <col min="13578" max="13578" width="17.85546875" style="105" customWidth="1"/>
    <col min="13579" max="13579" width="17" style="105" customWidth="1"/>
    <col min="13580" max="13580" width="22.85546875" style="105" customWidth="1"/>
    <col min="13581" max="13825" width="9.140625" style="105"/>
    <col min="13826" max="13826" width="6" style="105" customWidth="1"/>
    <col min="13827" max="13827" width="7.42578125" style="105" customWidth="1"/>
    <col min="13828" max="13828" width="9.140625" style="105" customWidth="1"/>
    <col min="13829" max="13829" width="10.7109375" style="105" customWidth="1"/>
    <col min="13830" max="13830" width="62.28515625" style="105" customWidth="1"/>
    <col min="13831" max="13831" width="21.5703125" style="105" customWidth="1"/>
    <col min="13832" max="13833" width="19.85546875" style="105" customWidth="1"/>
    <col min="13834" max="13834" width="17.85546875" style="105" customWidth="1"/>
    <col min="13835" max="13835" width="17" style="105" customWidth="1"/>
    <col min="13836" max="13836" width="22.85546875" style="105" customWidth="1"/>
    <col min="13837" max="14081" width="9.140625" style="105"/>
    <col min="14082" max="14082" width="6" style="105" customWidth="1"/>
    <col min="14083" max="14083" width="7.42578125" style="105" customWidth="1"/>
    <col min="14084" max="14084" width="9.140625" style="105" customWidth="1"/>
    <col min="14085" max="14085" width="10.7109375" style="105" customWidth="1"/>
    <col min="14086" max="14086" width="62.28515625" style="105" customWidth="1"/>
    <col min="14087" max="14087" width="21.5703125" style="105" customWidth="1"/>
    <col min="14088" max="14089" width="19.85546875" style="105" customWidth="1"/>
    <col min="14090" max="14090" width="17.85546875" style="105" customWidth="1"/>
    <col min="14091" max="14091" width="17" style="105" customWidth="1"/>
    <col min="14092" max="14092" width="22.85546875" style="105" customWidth="1"/>
    <col min="14093" max="14337" width="9.140625" style="105"/>
    <col min="14338" max="14338" width="6" style="105" customWidth="1"/>
    <col min="14339" max="14339" width="7.42578125" style="105" customWidth="1"/>
    <col min="14340" max="14340" width="9.140625" style="105" customWidth="1"/>
    <col min="14341" max="14341" width="10.7109375" style="105" customWidth="1"/>
    <col min="14342" max="14342" width="62.28515625" style="105" customWidth="1"/>
    <col min="14343" max="14343" width="21.5703125" style="105" customWidth="1"/>
    <col min="14344" max="14345" width="19.85546875" style="105" customWidth="1"/>
    <col min="14346" max="14346" width="17.85546875" style="105" customWidth="1"/>
    <col min="14347" max="14347" width="17" style="105" customWidth="1"/>
    <col min="14348" max="14348" width="22.85546875" style="105" customWidth="1"/>
    <col min="14349" max="14593" width="9.140625" style="105"/>
    <col min="14594" max="14594" width="6" style="105" customWidth="1"/>
    <col min="14595" max="14595" width="7.42578125" style="105" customWidth="1"/>
    <col min="14596" max="14596" width="9.140625" style="105" customWidth="1"/>
    <col min="14597" max="14597" width="10.7109375" style="105" customWidth="1"/>
    <col min="14598" max="14598" width="62.28515625" style="105" customWidth="1"/>
    <col min="14599" max="14599" width="21.5703125" style="105" customWidth="1"/>
    <col min="14600" max="14601" width="19.85546875" style="105" customWidth="1"/>
    <col min="14602" max="14602" width="17.85546875" style="105" customWidth="1"/>
    <col min="14603" max="14603" width="17" style="105" customWidth="1"/>
    <col min="14604" max="14604" width="22.85546875" style="105" customWidth="1"/>
    <col min="14605" max="14849" width="9.140625" style="105"/>
    <col min="14850" max="14850" width="6" style="105" customWidth="1"/>
    <col min="14851" max="14851" width="7.42578125" style="105" customWidth="1"/>
    <col min="14852" max="14852" width="9.140625" style="105" customWidth="1"/>
    <col min="14853" max="14853" width="10.7109375" style="105" customWidth="1"/>
    <col min="14854" max="14854" width="62.28515625" style="105" customWidth="1"/>
    <col min="14855" max="14855" width="21.5703125" style="105" customWidth="1"/>
    <col min="14856" max="14857" width="19.85546875" style="105" customWidth="1"/>
    <col min="14858" max="14858" width="17.85546875" style="105" customWidth="1"/>
    <col min="14859" max="14859" width="17" style="105" customWidth="1"/>
    <col min="14860" max="14860" width="22.85546875" style="105" customWidth="1"/>
    <col min="14861" max="15105" width="9.140625" style="105"/>
    <col min="15106" max="15106" width="6" style="105" customWidth="1"/>
    <col min="15107" max="15107" width="7.42578125" style="105" customWidth="1"/>
    <col min="15108" max="15108" width="9.140625" style="105" customWidth="1"/>
    <col min="15109" max="15109" width="10.7109375" style="105" customWidth="1"/>
    <col min="15110" max="15110" width="62.28515625" style="105" customWidth="1"/>
    <col min="15111" max="15111" width="21.5703125" style="105" customWidth="1"/>
    <col min="15112" max="15113" width="19.85546875" style="105" customWidth="1"/>
    <col min="15114" max="15114" width="17.85546875" style="105" customWidth="1"/>
    <col min="15115" max="15115" width="17" style="105" customWidth="1"/>
    <col min="15116" max="15116" width="22.85546875" style="105" customWidth="1"/>
    <col min="15117" max="15361" width="9.140625" style="105"/>
    <col min="15362" max="15362" width="6" style="105" customWidth="1"/>
    <col min="15363" max="15363" width="7.42578125" style="105" customWidth="1"/>
    <col min="15364" max="15364" width="9.140625" style="105" customWidth="1"/>
    <col min="15365" max="15365" width="10.7109375" style="105" customWidth="1"/>
    <col min="15366" max="15366" width="62.28515625" style="105" customWidth="1"/>
    <col min="15367" max="15367" width="21.5703125" style="105" customWidth="1"/>
    <col min="15368" max="15369" width="19.85546875" style="105" customWidth="1"/>
    <col min="15370" max="15370" width="17.85546875" style="105" customWidth="1"/>
    <col min="15371" max="15371" width="17" style="105" customWidth="1"/>
    <col min="15372" max="15372" width="22.85546875" style="105" customWidth="1"/>
    <col min="15373" max="15617" width="9.140625" style="105"/>
    <col min="15618" max="15618" width="6" style="105" customWidth="1"/>
    <col min="15619" max="15619" width="7.42578125" style="105" customWidth="1"/>
    <col min="15620" max="15620" width="9.140625" style="105" customWidth="1"/>
    <col min="15621" max="15621" width="10.7109375" style="105" customWidth="1"/>
    <col min="15622" max="15622" width="62.28515625" style="105" customWidth="1"/>
    <col min="15623" max="15623" width="21.5703125" style="105" customWidth="1"/>
    <col min="15624" max="15625" width="19.85546875" style="105" customWidth="1"/>
    <col min="15626" max="15626" width="17.85546875" style="105" customWidth="1"/>
    <col min="15627" max="15627" width="17" style="105" customWidth="1"/>
    <col min="15628" max="15628" width="22.85546875" style="105" customWidth="1"/>
    <col min="15629" max="15873" width="9.140625" style="105"/>
    <col min="15874" max="15874" width="6" style="105" customWidth="1"/>
    <col min="15875" max="15875" width="7.42578125" style="105" customWidth="1"/>
    <col min="15876" max="15876" width="9.140625" style="105" customWidth="1"/>
    <col min="15877" max="15877" width="10.7109375" style="105" customWidth="1"/>
    <col min="15878" max="15878" width="62.28515625" style="105" customWidth="1"/>
    <col min="15879" max="15879" width="21.5703125" style="105" customWidth="1"/>
    <col min="15880" max="15881" width="19.85546875" style="105" customWidth="1"/>
    <col min="15882" max="15882" width="17.85546875" style="105" customWidth="1"/>
    <col min="15883" max="15883" width="17" style="105" customWidth="1"/>
    <col min="15884" max="15884" width="22.85546875" style="105" customWidth="1"/>
    <col min="15885" max="16129" width="9.140625" style="105"/>
    <col min="16130" max="16130" width="6" style="105" customWidth="1"/>
    <col min="16131" max="16131" width="7.42578125" style="105" customWidth="1"/>
    <col min="16132" max="16132" width="9.140625" style="105" customWidth="1"/>
    <col min="16133" max="16133" width="10.7109375" style="105" customWidth="1"/>
    <col min="16134" max="16134" width="62.28515625" style="105" customWidth="1"/>
    <col min="16135" max="16135" width="21.5703125" style="105" customWidth="1"/>
    <col min="16136" max="16137" width="19.85546875" style="105" customWidth="1"/>
    <col min="16138" max="16138" width="17.85546875" style="105" customWidth="1"/>
    <col min="16139" max="16139" width="17" style="105" customWidth="1"/>
    <col min="16140" max="16140" width="22.85546875" style="105" customWidth="1"/>
    <col min="16141" max="16384" width="9.140625" style="105"/>
  </cols>
  <sheetData>
    <row r="1" spans="1:12" ht="20.25" x14ac:dyDescent="0.3">
      <c r="A1" s="35" t="s">
        <v>56</v>
      </c>
      <c r="B1" s="36"/>
      <c r="C1" s="36"/>
      <c r="D1" s="36"/>
      <c r="E1" s="36"/>
      <c r="F1" s="36"/>
      <c r="G1" s="36"/>
      <c r="H1" s="36"/>
      <c r="I1" s="36"/>
      <c r="J1" s="36"/>
      <c r="K1" s="771" t="s">
        <v>320</v>
      </c>
    </row>
    <row r="2" spans="1:12" ht="18.75" thickBot="1" x14ac:dyDescent="0.3">
      <c r="A2" s="38" t="s">
        <v>12</v>
      </c>
      <c r="B2" s="36"/>
      <c r="C2" s="36"/>
      <c r="D2" s="36"/>
      <c r="E2" s="36"/>
      <c r="F2" s="36"/>
      <c r="I2" s="106"/>
      <c r="L2" s="110"/>
    </row>
    <row r="3" spans="1:12" ht="18" x14ac:dyDescent="0.25">
      <c r="A3" s="40" t="s">
        <v>34</v>
      </c>
      <c r="B3" s="36"/>
      <c r="C3" s="36"/>
      <c r="D3" s="36"/>
      <c r="E3" s="36"/>
      <c r="F3" s="419" t="s">
        <v>58</v>
      </c>
      <c r="G3" s="877">
        <v>32500</v>
      </c>
      <c r="I3" s="420"/>
      <c r="J3" s="421"/>
      <c r="K3" s="421"/>
      <c r="L3" s="110"/>
    </row>
    <row r="4" spans="1:12" ht="18" x14ac:dyDescent="0.25">
      <c r="F4" s="422" t="s">
        <v>59</v>
      </c>
      <c r="G4" s="878">
        <v>-32500</v>
      </c>
      <c r="I4" s="423"/>
      <c r="J4" s="421"/>
      <c r="K4" s="421"/>
      <c r="L4" s="58"/>
    </row>
    <row r="5" spans="1:12" ht="18.75" thickBot="1" x14ac:dyDescent="0.3">
      <c r="F5" s="424" t="s">
        <v>11</v>
      </c>
      <c r="G5" s="879">
        <f>SUM(G3:G4)</f>
        <v>0</v>
      </c>
      <c r="I5" s="423"/>
      <c r="J5" s="421"/>
      <c r="K5" s="421"/>
      <c r="L5" s="58"/>
    </row>
    <row r="6" spans="1:12" ht="18.75" thickBot="1" x14ac:dyDescent="0.3">
      <c r="A6" s="5"/>
      <c r="B6" s="36"/>
      <c r="C6" s="36"/>
      <c r="D6" s="36"/>
      <c r="E6" s="36"/>
      <c r="F6" s="39"/>
      <c r="G6" s="426"/>
      <c r="H6" s="426"/>
      <c r="I6" s="426"/>
      <c r="J6" s="421"/>
      <c r="K6" s="421"/>
      <c r="L6" s="58"/>
    </row>
    <row r="7" spans="1:12" ht="18.75" thickBot="1" x14ac:dyDescent="0.3">
      <c r="A7" s="40"/>
      <c r="B7" s="41"/>
      <c r="C7" s="36"/>
      <c r="D7" s="36"/>
      <c r="E7" s="36"/>
      <c r="F7" s="427" t="s">
        <v>13</v>
      </c>
      <c r="G7" s="1070" t="s">
        <v>60</v>
      </c>
      <c r="H7" s="1071"/>
      <c r="I7" s="226"/>
      <c r="J7" s="226"/>
      <c r="K7" s="108"/>
      <c r="L7" s="58"/>
    </row>
    <row r="8" spans="1:12" ht="48" thickBot="1" x14ac:dyDescent="0.25">
      <c r="A8" s="123" t="s">
        <v>15</v>
      </c>
      <c r="B8" s="123" t="s">
        <v>16</v>
      </c>
      <c r="C8" s="1055" t="s">
        <v>334</v>
      </c>
      <c r="D8" s="277" t="s">
        <v>17</v>
      </c>
      <c r="E8" s="123" t="s">
        <v>18</v>
      </c>
      <c r="F8" s="407" t="s">
        <v>149</v>
      </c>
      <c r="G8" s="273" t="s">
        <v>61</v>
      </c>
      <c r="H8" s="273" t="s">
        <v>62</v>
      </c>
      <c r="I8" s="202" t="s">
        <v>63</v>
      </c>
      <c r="J8" s="407" t="s">
        <v>19</v>
      </c>
      <c r="K8" s="124" t="s">
        <v>20</v>
      </c>
      <c r="L8" s="56"/>
    </row>
    <row r="9" spans="1:12" ht="16.5" thickBot="1" x14ac:dyDescent="0.3">
      <c r="A9" s="278"/>
      <c r="B9" s="278"/>
      <c r="C9" s="278"/>
      <c r="D9" s="279"/>
      <c r="E9" s="280" t="s">
        <v>28</v>
      </c>
      <c r="F9" s="428"/>
      <c r="G9" s="281"/>
      <c r="H9" s="282"/>
      <c r="I9" s="429"/>
      <c r="J9" s="429"/>
      <c r="K9" s="125"/>
      <c r="L9" s="56"/>
    </row>
    <row r="10" spans="1:12" ht="42.75" x14ac:dyDescent="0.2">
      <c r="A10" s="243">
        <v>3639</v>
      </c>
      <c r="B10" s="243">
        <v>6121</v>
      </c>
      <c r="C10" s="243">
        <v>3010</v>
      </c>
      <c r="D10" s="1056" t="s">
        <v>64</v>
      </c>
      <c r="E10" s="285" t="s">
        <v>65</v>
      </c>
      <c r="F10" s="800">
        <v>29473.87</v>
      </c>
      <c r="G10" s="801">
        <v>30000</v>
      </c>
      <c r="H10" s="802"/>
      <c r="I10" s="431"/>
      <c r="J10" s="431"/>
      <c r="K10" s="772" t="s">
        <v>321</v>
      </c>
      <c r="L10" s="56"/>
    </row>
    <row r="11" spans="1:12" ht="30" x14ac:dyDescent="0.2">
      <c r="A11" s="283">
        <v>3639</v>
      </c>
      <c r="B11" s="283">
        <v>6121</v>
      </c>
      <c r="C11" s="283">
        <v>3085</v>
      </c>
      <c r="D11" s="1057" t="s">
        <v>118</v>
      </c>
      <c r="E11" s="180" t="s">
        <v>122</v>
      </c>
      <c r="F11" s="803"/>
      <c r="G11" s="804">
        <v>1000</v>
      </c>
      <c r="H11" s="805"/>
      <c r="I11" s="434"/>
      <c r="J11" s="434"/>
      <c r="K11" s="284"/>
      <c r="L11" s="56"/>
    </row>
    <row r="12" spans="1:12" ht="30" x14ac:dyDescent="0.2">
      <c r="A12" s="216">
        <v>3639</v>
      </c>
      <c r="B12" s="216">
        <v>5171</v>
      </c>
      <c r="C12" s="216">
        <v>3106</v>
      </c>
      <c r="D12" s="1058" t="s">
        <v>121</v>
      </c>
      <c r="E12" s="179" t="s">
        <v>123</v>
      </c>
      <c r="F12" s="806"/>
      <c r="G12" s="807"/>
      <c r="H12" s="808">
        <v>1000</v>
      </c>
      <c r="I12" s="435"/>
      <c r="J12" s="435"/>
      <c r="K12" s="126"/>
      <c r="L12" s="56"/>
    </row>
    <row r="13" spans="1:12" ht="30.75" thickBot="1" x14ac:dyDescent="0.25">
      <c r="A13" s="218">
        <v>3639</v>
      </c>
      <c r="B13" s="218">
        <v>5171</v>
      </c>
      <c r="C13" s="218">
        <v>3107</v>
      </c>
      <c r="D13" s="1059" t="s">
        <v>143</v>
      </c>
      <c r="E13" s="181" t="s">
        <v>66</v>
      </c>
      <c r="F13" s="809"/>
      <c r="G13" s="785"/>
      <c r="H13" s="810">
        <v>500</v>
      </c>
      <c r="I13" s="436"/>
      <c r="J13" s="436"/>
      <c r="K13" s="182"/>
      <c r="L13" s="56"/>
    </row>
    <row r="14" spans="1:12" ht="15.75" thickBot="1" x14ac:dyDescent="0.25">
      <c r="A14" s="106"/>
      <c r="B14" s="106"/>
      <c r="C14" s="106"/>
      <c r="D14" s="106"/>
      <c r="F14" s="811"/>
      <c r="G14" s="811"/>
      <c r="H14" s="811"/>
      <c r="I14" s="437"/>
      <c r="J14" s="437"/>
      <c r="L14" s="56"/>
    </row>
    <row r="15" spans="1:12" ht="18.75" thickBot="1" x14ac:dyDescent="0.3">
      <c r="A15" s="59"/>
      <c r="B15" s="59"/>
      <c r="C15" s="59"/>
      <c r="D15" s="59"/>
      <c r="E15" s="60" t="s">
        <v>21</v>
      </c>
      <c r="F15" s="812"/>
      <c r="G15" s="790">
        <f>G10+G11+G12+G13</f>
        <v>31000</v>
      </c>
      <c r="H15" s="790">
        <f>H10+H11+H12+H13</f>
        <v>1500</v>
      </c>
      <c r="I15" s="438"/>
      <c r="J15" s="438"/>
      <c r="K15" s="253"/>
      <c r="L15" s="56"/>
    </row>
    <row r="16" spans="1:12" ht="18.75" thickBot="1" x14ac:dyDescent="0.3">
      <c r="A16" s="59"/>
      <c r="B16" s="59"/>
      <c r="C16" s="59"/>
      <c r="D16" s="59"/>
      <c r="E16" s="350"/>
      <c r="F16" s="1060"/>
      <c r="G16" s="1068">
        <f>G15+H15</f>
        <v>32500</v>
      </c>
      <c r="H16" s="1069"/>
      <c r="I16" s="439"/>
      <c r="J16" s="439"/>
      <c r="K16" s="106"/>
      <c r="L16" s="56"/>
    </row>
    <row r="17" spans="1:12" ht="16.5" thickBot="1" x14ac:dyDescent="0.3">
      <c r="A17" s="61"/>
      <c r="B17" s="350"/>
      <c r="C17" s="61"/>
      <c r="D17" s="61"/>
      <c r="E17" s="61"/>
      <c r="F17" s="59"/>
      <c r="G17" s="813"/>
      <c r="H17" s="813"/>
      <c r="I17" s="813"/>
      <c r="J17" s="439"/>
      <c r="K17" s="439"/>
      <c r="L17" s="56"/>
    </row>
    <row r="18" spans="1:12" ht="16.5" thickBot="1" x14ac:dyDescent="0.3">
      <c r="A18" s="763" t="s">
        <v>29</v>
      </c>
      <c r="B18" s="764"/>
      <c r="C18" s="764"/>
      <c r="D18" s="764"/>
      <c r="E18" s="762"/>
      <c r="F18" s="793"/>
      <c r="G18" s="816"/>
      <c r="H18" s="816"/>
      <c r="I18" s="816"/>
      <c r="J18" s="439"/>
      <c r="K18" s="439"/>
    </row>
    <row r="19" spans="1:12" ht="30" x14ac:dyDescent="0.25">
      <c r="A19" s="329" t="s">
        <v>16</v>
      </c>
      <c r="B19" s="161"/>
      <c r="C19" s="136">
        <v>6121</v>
      </c>
      <c r="D19" s="298"/>
      <c r="E19" s="760" t="s">
        <v>30</v>
      </c>
      <c r="F19" s="817">
        <f>G10+G11</f>
        <v>31000</v>
      </c>
      <c r="G19" s="816"/>
      <c r="H19" s="816"/>
      <c r="I19" s="816"/>
      <c r="J19" s="439"/>
      <c r="K19" s="439"/>
    </row>
    <row r="20" spans="1:12" ht="16.5" thickBot="1" x14ac:dyDescent="0.3">
      <c r="A20" s="332" t="s">
        <v>16</v>
      </c>
      <c r="B20" s="165"/>
      <c r="C20" s="328">
        <v>5171</v>
      </c>
      <c r="D20" s="759"/>
      <c r="E20" s="761" t="s">
        <v>38</v>
      </c>
      <c r="F20" s="797">
        <f>H12+H13</f>
        <v>1500</v>
      </c>
      <c r="G20" s="816"/>
      <c r="H20" s="816"/>
      <c r="I20" s="816"/>
      <c r="J20" s="439"/>
      <c r="K20" s="439"/>
    </row>
    <row r="21" spans="1:12" ht="16.5" thickBot="1" x14ac:dyDescent="0.3">
      <c r="A21" s="51"/>
      <c r="B21" s="52"/>
      <c r="C21" s="52"/>
      <c r="D21" s="52"/>
      <c r="E21" s="52"/>
      <c r="F21" s="798">
        <f>SUM(F19:F20)</f>
        <v>32500</v>
      </c>
      <c r="G21" s="818"/>
      <c r="H21" s="818"/>
      <c r="I21" s="819"/>
      <c r="J21" s="440"/>
      <c r="K21" s="440"/>
    </row>
  </sheetData>
  <mergeCells count="2">
    <mergeCell ref="G7:H7"/>
    <mergeCell ref="G16:H16"/>
  </mergeCells>
  <pageMargins left="0.70866141732283472" right="0.70866141732283472" top="1.5748031496062993" bottom="0.78740157480314965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zoomScale="80" zoomScaleNormal="80" workbookViewId="0">
      <selection activeCell="A2" sqref="A2:A3"/>
    </sheetView>
  </sheetViews>
  <sheetFormatPr defaultColWidth="9.140625" defaultRowHeight="12.75" x14ac:dyDescent="0.2"/>
  <cols>
    <col min="1" max="1" width="7.85546875" style="105" customWidth="1"/>
    <col min="2" max="2" width="7.5703125" style="105" customWidth="1"/>
    <col min="3" max="3" width="10" style="105" customWidth="1"/>
    <col min="4" max="4" width="13.140625" style="105" customWidth="1"/>
    <col min="5" max="5" width="96.7109375" style="105" customWidth="1"/>
    <col min="6" max="6" width="20.85546875" style="105" customWidth="1"/>
    <col min="7" max="7" width="19.7109375" style="105" customWidth="1"/>
    <col min="8" max="8" width="18.7109375" style="105" customWidth="1"/>
    <col min="9" max="9" width="18.140625" style="105" customWidth="1"/>
    <col min="10" max="10" width="14.28515625" style="105" customWidth="1"/>
    <col min="11" max="11" width="19.85546875" style="105" customWidth="1"/>
    <col min="12" max="12" width="9.140625" style="105"/>
    <col min="13" max="13" width="14.85546875" style="105" customWidth="1"/>
    <col min="14" max="16384" width="9.140625" style="105"/>
  </cols>
  <sheetData>
    <row r="1" spans="1:16" ht="30.75" customHeight="1" x14ac:dyDescent="0.3">
      <c r="A1" s="35" t="s">
        <v>56</v>
      </c>
      <c r="B1" s="36"/>
      <c r="C1" s="36"/>
      <c r="D1" s="36"/>
      <c r="E1" s="36"/>
      <c r="F1" s="36"/>
      <c r="G1" s="36"/>
      <c r="H1" s="36"/>
      <c r="I1" s="36"/>
      <c r="J1" s="36"/>
      <c r="K1" s="771" t="s">
        <v>322</v>
      </c>
    </row>
    <row r="2" spans="1:16" ht="18.75" thickBot="1" x14ac:dyDescent="0.3">
      <c r="A2" s="38" t="s">
        <v>12</v>
      </c>
      <c r="B2" s="36"/>
      <c r="C2" s="36"/>
      <c r="D2" s="36"/>
      <c r="E2" s="36"/>
      <c r="H2" s="106"/>
    </row>
    <row r="3" spans="1:16" ht="18" x14ac:dyDescent="0.25">
      <c r="A3" s="40" t="s">
        <v>150</v>
      </c>
      <c r="B3" s="36"/>
      <c r="C3" s="36"/>
      <c r="D3" s="36"/>
      <c r="E3" s="351"/>
      <c r="F3" s="419" t="s">
        <v>58</v>
      </c>
      <c r="G3" s="877">
        <v>92000</v>
      </c>
      <c r="H3" s="420"/>
      <c r="I3" s="421"/>
      <c r="J3" s="37"/>
      <c r="K3" s="107"/>
    </row>
    <row r="4" spans="1:16" ht="18" x14ac:dyDescent="0.25">
      <c r="F4" s="441" t="s">
        <v>59</v>
      </c>
      <c r="G4" s="878">
        <v>-86650</v>
      </c>
      <c r="H4" s="423"/>
      <c r="I4" s="421"/>
      <c r="J4" s="37"/>
      <c r="K4" s="37"/>
    </row>
    <row r="5" spans="1:16" ht="18.75" thickBot="1" x14ac:dyDescent="0.3">
      <c r="F5" s="442" t="s">
        <v>11</v>
      </c>
      <c r="G5" s="879">
        <f>G3+G4</f>
        <v>5350</v>
      </c>
      <c r="H5" s="423"/>
      <c r="I5" s="421"/>
      <c r="J5" s="37"/>
      <c r="K5" s="37"/>
    </row>
    <row r="6" spans="1:16" ht="18" x14ac:dyDescent="0.25">
      <c r="B6" s="36"/>
      <c r="C6" s="36"/>
      <c r="D6" s="39"/>
      <c r="E6" s="39"/>
      <c r="F6" s="426"/>
      <c r="G6" s="426"/>
      <c r="H6" s="426"/>
      <c r="I6" s="421"/>
      <c r="J6" s="37"/>
    </row>
    <row r="7" spans="1:16" ht="18.75" thickBot="1" x14ac:dyDescent="0.3">
      <c r="B7" s="41"/>
      <c r="C7" s="36"/>
      <c r="D7" s="39"/>
      <c r="E7" s="39"/>
      <c r="F7" s="425"/>
      <c r="G7" s="425"/>
      <c r="H7" s="425"/>
      <c r="I7" s="421"/>
      <c r="J7" s="37"/>
    </row>
    <row r="8" spans="1:16" ht="16.5" thickBot="1" x14ac:dyDescent="0.25">
      <c r="E8" s="106"/>
      <c r="F8" s="427" t="s">
        <v>13</v>
      </c>
      <c r="G8" s="1070" t="s">
        <v>60</v>
      </c>
      <c r="H8" s="1072"/>
      <c r="I8" s="226"/>
      <c r="K8" s="108"/>
    </row>
    <row r="9" spans="1:16" ht="57.75" customHeight="1" thickBot="1" x14ac:dyDescent="0.25">
      <c r="A9" s="352" t="s">
        <v>14</v>
      </c>
      <c r="B9" s="43" t="s">
        <v>15</v>
      </c>
      <c r="C9" s="353" t="s">
        <v>16</v>
      </c>
      <c r="D9" s="43" t="s">
        <v>17</v>
      </c>
      <c r="E9" s="43" t="s">
        <v>18</v>
      </c>
      <c r="F9" s="407" t="s">
        <v>149</v>
      </c>
      <c r="G9" s="273" t="s">
        <v>61</v>
      </c>
      <c r="H9" s="273" t="s">
        <v>62</v>
      </c>
      <c r="I9" s="202" t="s">
        <v>63</v>
      </c>
      <c r="J9" s="44" t="s">
        <v>19</v>
      </c>
      <c r="K9" s="45" t="s">
        <v>20</v>
      </c>
    </row>
    <row r="10" spans="1:16" ht="18.75" customHeight="1" x14ac:dyDescent="0.25">
      <c r="A10" s="589">
        <v>301</v>
      </c>
      <c r="B10" s="591">
        <v>3121</v>
      </c>
      <c r="C10" s="592"/>
      <c r="D10" s="354"/>
      <c r="E10" s="542" t="s">
        <v>151</v>
      </c>
      <c r="F10" s="820"/>
      <c r="G10" s="821"/>
      <c r="H10" s="822"/>
      <c r="I10" s="443"/>
      <c r="J10" s="355"/>
      <c r="K10" s="356"/>
    </row>
    <row r="11" spans="1:16" ht="18.75" customHeight="1" x14ac:dyDescent="0.25">
      <c r="A11" s="590"/>
      <c r="B11" s="593"/>
      <c r="C11" s="593">
        <v>6351</v>
      </c>
      <c r="D11" s="460" t="s">
        <v>152</v>
      </c>
      <c r="E11" s="296" t="s">
        <v>153</v>
      </c>
      <c r="F11" s="823"/>
      <c r="G11" s="807">
        <v>500</v>
      </c>
      <c r="H11" s="807"/>
      <c r="I11" s="445"/>
      <c r="J11" s="357"/>
      <c r="K11" s="358"/>
    </row>
    <row r="12" spans="1:16" ht="18.75" customHeight="1" thickBot="1" x14ac:dyDescent="0.3">
      <c r="A12" s="590"/>
      <c r="B12" s="593"/>
      <c r="C12" s="600">
        <v>5169</v>
      </c>
      <c r="D12" s="460" t="s">
        <v>154</v>
      </c>
      <c r="E12" s="296" t="s">
        <v>155</v>
      </c>
      <c r="F12" s="824"/>
      <c r="G12" s="825"/>
      <c r="H12" s="826">
        <v>200</v>
      </c>
      <c r="I12" s="446"/>
      <c r="J12" s="359"/>
      <c r="K12" s="360"/>
    </row>
    <row r="13" spans="1:16" ht="31.5" x14ac:dyDescent="0.25">
      <c r="A13" s="461">
        <v>308</v>
      </c>
      <c r="B13" s="594">
        <v>3127</v>
      </c>
      <c r="C13" s="581"/>
      <c r="D13" s="463"/>
      <c r="E13" s="543" t="s">
        <v>156</v>
      </c>
      <c r="F13" s="827"/>
      <c r="G13" s="821"/>
      <c r="H13" s="828"/>
      <c r="I13" s="443"/>
      <c r="J13" s="355"/>
      <c r="K13" s="356"/>
    </row>
    <row r="14" spans="1:16" ht="18.75" thickBot="1" x14ac:dyDescent="0.3">
      <c r="A14" s="464"/>
      <c r="B14" s="595"/>
      <c r="C14" s="596">
        <v>5331</v>
      </c>
      <c r="D14" s="465" t="s">
        <v>157</v>
      </c>
      <c r="E14" s="544" t="s">
        <v>158</v>
      </c>
      <c r="F14" s="829"/>
      <c r="G14" s="782"/>
      <c r="H14" s="782">
        <v>2000</v>
      </c>
      <c r="I14" s="448"/>
      <c r="J14" s="361"/>
      <c r="K14" s="362"/>
    </row>
    <row r="15" spans="1:16" ht="21" customHeight="1" x14ac:dyDescent="0.25">
      <c r="A15" s="466">
        <v>309</v>
      </c>
      <c r="B15" s="597">
        <v>3127</v>
      </c>
      <c r="C15" s="598"/>
      <c r="D15" s="467"/>
      <c r="E15" s="545" t="s">
        <v>159</v>
      </c>
      <c r="F15" s="830"/>
      <c r="G15" s="821"/>
      <c r="H15" s="831"/>
      <c r="I15" s="449"/>
      <c r="J15" s="355"/>
      <c r="K15" s="363"/>
      <c r="P15" s="106"/>
    </row>
    <row r="16" spans="1:16" ht="18.75" customHeight="1" thickBot="1" x14ac:dyDescent="0.3">
      <c r="A16" s="468"/>
      <c r="B16" s="599"/>
      <c r="C16" s="600">
        <v>6351</v>
      </c>
      <c r="D16" s="470" t="s">
        <v>160</v>
      </c>
      <c r="E16" s="546" t="s">
        <v>161</v>
      </c>
      <c r="F16" s="832"/>
      <c r="G16" s="785">
        <v>600</v>
      </c>
      <c r="H16" s="833"/>
      <c r="I16" s="450"/>
      <c r="J16" s="364"/>
      <c r="K16" s="365"/>
    </row>
    <row r="17" spans="1:11" ht="31.5" customHeight="1" x14ac:dyDescent="0.25">
      <c r="A17" s="471">
        <v>314</v>
      </c>
      <c r="B17" s="601">
        <v>3122</v>
      </c>
      <c r="C17" s="602"/>
      <c r="D17" s="463"/>
      <c r="E17" s="547" t="s">
        <v>162</v>
      </c>
      <c r="F17" s="834"/>
      <c r="G17" s="821"/>
      <c r="H17" s="822"/>
      <c r="I17" s="452"/>
      <c r="J17" s="355"/>
      <c r="K17" s="363"/>
    </row>
    <row r="18" spans="1:11" ht="19.5" customHeight="1" x14ac:dyDescent="0.25">
      <c r="A18" s="472"/>
      <c r="B18" s="603"/>
      <c r="C18" s="598">
        <v>6351</v>
      </c>
      <c r="D18" s="467" t="s">
        <v>163</v>
      </c>
      <c r="E18" s="548" t="s">
        <v>164</v>
      </c>
      <c r="F18" s="829">
        <v>150</v>
      </c>
      <c r="G18" s="807">
        <v>1000</v>
      </c>
      <c r="H18" s="807"/>
      <c r="I18" s="453"/>
      <c r="J18" s="366"/>
      <c r="K18" s="367"/>
    </row>
    <row r="19" spans="1:11" ht="21.75" customHeight="1" thickBot="1" x14ac:dyDescent="0.3">
      <c r="A19" s="473"/>
      <c r="B19" s="604"/>
      <c r="C19" s="605">
        <v>5331</v>
      </c>
      <c r="D19" s="474" t="s">
        <v>165</v>
      </c>
      <c r="E19" s="549" t="s">
        <v>166</v>
      </c>
      <c r="F19" s="835">
        <v>10258</v>
      </c>
      <c r="G19" s="836"/>
      <c r="H19" s="836">
        <v>1200</v>
      </c>
      <c r="I19" s="451"/>
      <c r="J19" s="368"/>
      <c r="K19" s="365"/>
    </row>
    <row r="20" spans="1:11" ht="31.5" customHeight="1" x14ac:dyDescent="0.25">
      <c r="A20" s="475">
        <v>320</v>
      </c>
      <c r="B20" s="606">
        <v>3114</v>
      </c>
      <c r="C20" s="607"/>
      <c r="D20" s="478"/>
      <c r="E20" s="550" t="s">
        <v>167</v>
      </c>
      <c r="F20" s="837"/>
      <c r="G20" s="801"/>
      <c r="H20" s="838"/>
      <c r="I20" s="444"/>
      <c r="J20" s="369"/>
      <c r="K20" s="363"/>
    </row>
    <row r="21" spans="1:11" ht="18.75" customHeight="1" thickBot="1" x14ac:dyDescent="0.3">
      <c r="A21" s="475"/>
      <c r="B21" s="606"/>
      <c r="C21" s="600">
        <v>5169</v>
      </c>
      <c r="D21" s="478" t="s">
        <v>168</v>
      </c>
      <c r="E21" s="551" t="s">
        <v>313</v>
      </c>
      <c r="F21" s="839"/>
      <c r="G21" s="836"/>
      <c r="H21" s="836">
        <v>100</v>
      </c>
      <c r="I21" s="451"/>
      <c r="J21" s="368"/>
      <c r="K21" s="365"/>
    </row>
    <row r="22" spans="1:11" ht="31.5" customHeight="1" x14ac:dyDescent="0.25">
      <c r="A22" s="479">
        <v>321</v>
      </c>
      <c r="B22" s="581">
        <v>3114</v>
      </c>
      <c r="C22" s="581"/>
      <c r="D22" s="480"/>
      <c r="E22" s="552" t="s">
        <v>169</v>
      </c>
      <c r="F22" s="840"/>
      <c r="G22" s="801"/>
      <c r="H22" s="838"/>
      <c r="I22" s="444"/>
      <c r="J22" s="369"/>
      <c r="K22" s="363"/>
    </row>
    <row r="23" spans="1:11" ht="18.75" customHeight="1" x14ac:dyDescent="0.25">
      <c r="A23" s="481"/>
      <c r="B23" s="608"/>
      <c r="C23" s="608">
        <v>6351</v>
      </c>
      <c r="D23" s="482" t="s">
        <v>170</v>
      </c>
      <c r="E23" s="553" t="s">
        <v>171</v>
      </c>
      <c r="F23" s="841"/>
      <c r="G23" s="842">
        <v>900</v>
      </c>
      <c r="H23" s="842"/>
      <c r="I23" s="455"/>
      <c r="J23" s="370"/>
      <c r="K23" s="371"/>
    </row>
    <row r="24" spans="1:11" ht="18.75" customHeight="1" x14ac:dyDescent="0.25">
      <c r="A24" s="483"/>
      <c r="B24" s="609"/>
      <c r="C24" s="608">
        <v>5331</v>
      </c>
      <c r="D24" s="484" t="s">
        <v>172</v>
      </c>
      <c r="E24" s="554" t="s">
        <v>173</v>
      </c>
      <c r="F24" s="841"/>
      <c r="G24" s="843"/>
      <c r="H24" s="843">
        <v>700</v>
      </c>
      <c r="I24" s="447"/>
      <c r="J24" s="372"/>
      <c r="K24" s="373"/>
    </row>
    <row r="25" spans="1:11" ht="18.75" thickBot="1" x14ac:dyDescent="0.3">
      <c r="A25" s="485"/>
      <c r="B25" s="583"/>
      <c r="C25" s="583">
        <v>6351</v>
      </c>
      <c r="D25" s="487" t="s">
        <v>174</v>
      </c>
      <c r="E25" s="555" t="s">
        <v>175</v>
      </c>
      <c r="F25" s="839"/>
      <c r="G25" s="804">
        <v>2400</v>
      </c>
      <c r="H25" s="836"/>
      <c r="I25" s="451"/>
      <c r="J25" s="368"/>
      <c r="K25" s="365"/>
    </row>
    <row r="26" spans="1:11" ht="18.75" customHeight="1" x14ac:dyDescent="0.25">
      <c r="A26" s="488">
        <v>332</v>
      </c>
      <c r="B26" s="610">
        <v>3147</v>
      </c>
      <c r="C26" s="611"/>
      <c r="D26" s="490"/>
      <c r="E26" s="556" t="s">
        <v>176</v>
      </c>
      <c r="F26" s="844"/>
      <c r="G26" s="821"/>
      <c r="H26" s="838"/>
      <c r="I26" s="444"/>
      <c r="J26" s="369"/>
      <c r="K26" s="363"/>
    </row>
    <row r="27" spans="1:11" ht="18.75" thickBot="1" x14ac:dyDescent="0.3">
      <c r="A27" s="491"/>
      <c r="B27" s="612"/>
      <c r="C27" s="600">
        <v>6121</v>
      </c>
      <c r="D27" s="493" t="s">
        <v>177</v>
      </c>
      <c r="E27" s="557" t="s">
        <v>178</v>
      </c>
      <c r="F27" s="845">
        <v>500</v>
      </c>
      <c r="G27" s="785">
        <v>1000</v>
      </c>
      <c r="H27" s="836"/>
      <c r="I27" s="451"/>
      <c r="J27" s="368"/>
      <c r="K27" s="365"/>
    </row>
    <row r="28" spans="1:11" ht="18" x14ac:dyDescent="0.25">
      <c r="A28" s="494">
        <v>338</v>
      </c>
      <c r="B28" s="610">
        <v>3121</v>
      </c>
      <c r="C28" s="495"/>
      <c r="D28" s="496"/>
      <c r="E28" s="558" t="s">
        <v>179</v>
      </c>
      <c r="F28" s="844"/>
      <c r="G28" s="821"/>
      <c r="H28" s="838"/>
      <c r="I28" s="444"/>
      <c r="J28" s="369"/>
      <c r="K28" s="363"/>
    </row>
    <row r="29" spans="1:11" ht="18.75" thickBot="1" x14ac:dyDescent="0.3">
      <c r="A29" s="497"/>
      <c r="B29" s="498"/>
      <c r="C29" s="613">
        <v>5331</v>
      </c>
      <c r="D29" s="477" t="s">
        <v>180</v>
      </c>
      <c r="E29" s="559" t="s">
        <v>181</v>
      </c>
      <c r="F29" s="846"/>
      <c r="G29" s="785"/>
      <c r="H29" s="836">
        <v>750</v>
      </c>
      <c r="I29" s="451"/>
      <c r="J29" s="368"/>
      <c r="K29" s="365"/>
    </row>
    <row r="30" spans="1:11" ht="31.5" customHeight="1" x14ac:dyDescent="0.25">
      <c r="A30" s="479">
        <v>342</v>
      </c>
      <c r="B30" s="614">
        <v>3127</v>
      </c>
      <c r="C30" s="581"/>
      <c r="D30" s="500"/>
      <c r="E30" s="560" t="s">
        <v>182</v>
      </c>
      <c r="F30" s="844"/>
      <c r="G30" s="821"/>
      <c r="H30" s="838"/>
      <c r="I30" s="444"/>
      <c r="J30" s="369"/>
      <c r="K30" s="374" t="s">
        <v>183</v>
      </c>
    </row>
    <row r="31" spans="1:11" ht="18.75" thickBot="1" x14ac:dyDescent="0.3">
      <c r="A31" s="501"/>
      <c r="B31" s="615"/>
      <c r="C31" s="616">
        <v>6351</v>
      </c>
      <c r="D31" s="503" t="s">
        <v>184</v>
      </c>
      <c r="E31" s="561" t="s">
        <v>185</v>
      </c>
      <c r="F31" s="846"/>
      <c r="G31" s="785">
        <v>6000</v>
      </c>
      <c r="H31" s="836"/>
      <c r="I31" s="451"/>
      <c r="J31" s="368"/>
      <c r="K31" s="375" t="s">
        <v>186</v>
      </c>
    </row>
    <row r="32" spans="1:11" ht="18" x14ac:dyDescent="0.25">
      <c r="A32" s="461">
        <v>344</v>
      </c>
      <c r="B32" s="594">
        <v>3127</v>
      </c>
      <c r="C32" s="495"/>
      <c r="D32" s="504"/>
      <c r="E32" s="543" t="s">
        <v>187</v>
      </c>
      <c r="F32" s="840"/>
      <c r="G32" s="801"/>
      <c r="H32" s="838"/>
      <c r="I32" s="444"/>
      <c r="J32" s="369"/>
      <c r="K32" s="363"/>
    </row>
    <row r="33" spans="1:11" ht="18" x14ac:dyDescent="0.25">
      <c r="A33" s="505"/>
      <c r="B33" s="617"/>
      <c r="C33" s="618">
        <v>6351</v>
      </c>
      <c r="D33" s="506" t="s">
        <v>188</v>
      </c>
      <c r="E33" s="562" t="s">
        <v>189</v>
      </c>
      <c r="F33" s="847">
        <v>5063</v>
      </c>
      <c r="G33" s="825">
        <v>3000</v>
      </c>
      <c r="H33" s="842"/>
      <c r="I33" s="847">
        <v>7000</v>
      </c>
      <c r="J33" s="370"/>
      <c r="K33" s="371"/>
    </row>
    <row r="34" spans="1:11" ht="18.75" thickBot="1" x14ac:dyDescent="0.3">
      <c r="A34" s="465"/>
      <c r="B34" s="619"/>
      <c r="C34" s="620">
        <v>6351</v>
      </c>
      <c r="D34" s="507" t="s">
        <v>190</v>
      </c>
      <c r="E34" s="563" t="s">
        <v>191</v>
      </c>
      <c r="F34" s="848"/>
      <c r="G34" s="782">
        <v>1350</v>
      </c>
      <c r="H34" s="836"/>
      <c r="I34" s="451"/>
      <c r="J34" s="368"/>
      <c r="K34" s="365"/>
    </row>
    <row r="35" spans="1:11" ht="18" x14ac:dyDescent="0.25">
      <c r="A35" s="508">
        <v>345</v>
      </c>
      <c r="B35" s="621">
        <v>3124</v>
      </c>
      <c r="C35" s="622"/>
      <c r="D35" s="476"/>
      <c r="E35" s="564" t="s">
        <v>192</v>
      </c>
      <c r="F35" s="849"/>
      <c r="G35" s="838"/>
      <c r="H35" s="838"/>
      <c r="I35" s="444"/>
      <c r="J35" s="369"/>
      <c r="K35" s="363"/>
    </row>
    <row r="36" spans="1:11" ht="18.75" thickBot="1" x14ac:dyDescent="0.3">
      <c r="A36" s="509"/>
      <c r="B36" s="623"/>
      <c r="C36" s="613">
        <v>6351</v>
      </c>
      <c r="D36" s="510" t="s">
        <v>193</v>
      </c>
      <c r="E36" s="565" t="s">
        <v>194</v>
      </c>
      <c r="F36" s="845">
        <v>4200</v>
      </c>
      <c r="G36" s="785">
        <v>3500</v>
      </c>
      <c r="H36" s="836"/>
      <c r="I36" s="451"/>
      <c r="J36" s="368"/>
      <c r="K36" s="365"/>
    </row>
    <row r="37" spans="1:11" ht="18" x14ac:dyDescent="0.25">
      <c r="A37" s="494">
        <v>353</v>
      </c>
      <c r="B37" s="624">
        <v>3127</v>
      </c>
      <c r="C37" s="625"/>
      <c r="D37" s="499"/>
      <c r="E37" s="566" t="s">
        <v>195</v>
      </c>
      <c r="F37" s="850"/>
      <c r="G37" s="801"/>
      <c r="H37" s="851"/>
      <c r="I37" s="449"/>
      <c r="J37" s="355"/>
      <c r="K37" s="363"/>
    </row>
    <row r="38" spans="1:11" ht="18" x14ac:dyDescent="0.25">
      <c r="A38" s="466"/>
      <c r="B38" s="597"/>
      <c r="C38" s="613">
        <v>6351</v>
      </c>
      <c r="D38" s="511" t="s">
        <v>196</v>
      </c>
      <c r="E38" s="567" t="s">
        <v>197</v>
      </c>
      <c r="F38" s="852"/>
      <c r="G38" s="853">
        <v>1100</v>
      </c>
      <c r="H38" s="854"/>
      <c r="I38" s="456"/>
      <c r="J38" s="376"/>
      <c r="K38" s="371"/>
    </row>
    <row r="39" spans="1:11" ht="18" x14ac:dyDescent="0.25">
      <c r="A39" s="512"/>
      <c r="B39" s="618"/>
      <c r="C39" s="626">
        <v>5331</v>
      </c>
      <c r="D39" s="506" t="s">
        <v>198</v>
      </c>
      <c r="E39" s="568" t="s">
        <v>199</v>
      </c>
      <c r="F39" s="855"/>
      <c r="G39" s="807"/>
      <c r="H39" s="856">
        <v>100</v>
      </c>
      <c r="I39" s="457"/>
      <c r="J39" s="366"/>
      <c r="K39" s="367"/>
    </row>
    <row r="40" spans="1:11" ht="18.75" thickBot="1" x14ac:dyDescent="0.3">
      <c r="A40" s="513"/>
      <c r="B40" s="620"/>
      <c r="C40" s="627">
        <v>6351</v>
      </c>
      <c r="D40" s="474" t="s">
        <v>198</v>
      </c>
      <c r="E40" s="569" t="s">
        <v>199</v>
      </c>
      <c r="F40" s="857">
        <v>200</v>
      </c>
      <c r="G40" s="858">
        <v>500</v>
      </c>
      <c r="H40" s="826"/>
      <c r="I40" s="450"/>
      <c r="J40" s="359"/>
      <c r="K40" s="365"/>
    </row>
    <row r="41" spans="1:11" ht="31.5" customHeight="1" x14ac:dyDescent="0.25">
      <c r="A41" s="768">
        <v>370</v>
      </c>
      <c r="B41" s="624">
        <v>3122</v>
      </c>
      <c r="C41" s="625"/>
      <c r="D41" s="499"/>
      <c r="E41" s="566" t="s">
        <v>200</v>
      </c>
      <c r="F41" s="840"/>
      <c r="G41" s="801"/>
      <c r="H41" s="838"/>
      <c r="I41" s="444"/>
      <c r="J41" s="369"/>
      <c r="K41" s="363"/>
    </row>
    <row r="42" spans="1:11" ht="18.75" thickBot="1" x14ac:dyDescent="0.3">
      <c r="A42" s="505"/>
      <c r="B42" s="618"/>
      <c r="C42" s="626">
        <v>6351</v>
      </c>
      <c r="D42" s="506" t="s">
        <v>201</v>
      </c>
      <c r="E42" s="570" t="s">
        <v>202</v>
      </c>
      <c r="F42" s="847">
        <v>150</v>
      </c>
      <c r="G42" s="825">
        <v>6200</v>
      </c>
      <c r="H42" s="842"/>
      <c r="I42" s="455"/>
      <c r="J42" s="370"/>
      <c r="K42" s="371"/>
    </row>
    <row r="43" spans="1:11" ht="31.5" x14ac:dyDescent="0.25">
      <c r="A43" s="769">
        <v>372</v>
      </c>
      <c r="B43" s="523">
        <v>3127</v>
      </c>
      <c r="C43" s="495"/>
      <c r="D43" s="514"/>
      <c r="E43" s="543" t="s">
        <v>203</v>
      </c>
      <c r="F43" s="844"/>
      <c r="G43" s="821"/>
      <c r="H43" s="838"/>
      <c r="I43" s="444"/>
      <c r="J43" s="369"/>
      <c r="K43" s="363"/>
    </row>
    <row r="44" spans="1:11" ht="18.75" thickBot="1" x14ac:dyDescent="0.3">
      <c r="A44" s="469"/>
      <c r="B44" s="628"/>
      <c r="C44" s="626">
        <v>6351</v>
      </c>
      <c r="D44" s="515" t="s">
        <v>204</v>
      </c>
      <c r="E44" s="544" t="s">
        <v>205</v>
      </c>
      <c r="F44" s="846"/>
      <c r="G44" s="785">
        <v>100</v>
      </c>
      <c r="H44" s="836"/>
      <c r="I44" s="451"/>
      <c r="J44" s="368"/>
      <c r="K44" s="365"/>
    </row>
    <row r="45" spans="1:11" ht="18" x14ac:dyDescent="0.25">
      <c r="A45" s="463">
        <v>392</v>
      </c>
      <c r="B45" s="523">
        <v>3127</v>
      </c>
      <c r="C45" s="629"/>
      <c r="D45" s="504"/>
      <c r="E45" s="543" t="s">
        <v>206</v>
      </c>
      <c r="F45" s="844"/>
      <c r="G45" s="821"/>
      <c r="H45" s="838"/>
      <c r="I45" s="444"/>
      <c r="J45" s="369"/>
      <c r="K45" s="363"/>
    </row>
    <row r="46" spans="1:11" ht="18.75" thickBot="1" x14ac:dyDescent="0.3">
      <c r="A46" s="472"/>
      <c r="B46" s="616"/>
      <c r="C46" s="630">
        <v>6351</v>
      </c>
      <c r="D46" s="516" t="s">
        <v>207</v>
      </c>
      <c r="E46" s="568" t="s">
        <v>208</v>
      </c>
      <c r="F46" s="845">
        <v>554</v>
      </c>
      <c r="G46" s="785">
        <v>15500</v>
      </c>
      <c r="H46" s="836"/>
      <c r="I46" s="451"/>
      <c r="J46" s="368"/>
      <c r="K46" s="365"/>
    </row>
    <row r="47" spans="1:11" ht="18" x14ac:dyDescent="0.25">
      <c r="A47" s="517">
        <v>410</v>
      </c>
      <c r="B47" s="631">
        <v>3121</v>
      </c>
      <c r="C47" s="581"/>
      <c r="D47" s="496"/>
      <c r="E47" s="564" t="s">
        <v>209</v>
      </c>
      <c r="F47" s="844"/>
      <c r="G47" s="821"/>
      <c r="H47" s="838"/>
      <c r="I47" s="444"/>
      <c r="J47" s="369"/>
      <c r="K47" s="363"/>
    </row>
    <row r="48" spans="1:11" ht="18.75" thickBot="1" x14ac:dyDescent="0.3">
      <c r="A48" s="518"/>
      <c r="B48" s="632"/>
      <c r="C48" s="616">
        <v>5331</v>
      </c>
      <c r="D48" s="503" t="s">
        <v>210</v>
      </c>
      <c r="E48" s="559" t="s">
        <v>211</v>
      </c>
      <c r="F48" s="845">
        <v>2324</v>
      </c>
      <c r="G48" s="785"/>
      <c r="H48" s="836">
        <v>5800</v>
      </c>
      <c r="I48" s="845">
        <v>10200</v>
      </c>
      <c r="J48" s="368"/>
      <c r="K48" s="365"/>
    </row>
    <row r="49" spans="1:11" ht="31.5" x14ac:dyDescent="0.25">
      <c r="A49" s="517">
        <v>415</v>
      </c>
      <c r="B49" s="633">
        <v>3122</v>
      </c>
      <c r="C49" s="610"/>
      <c r="D49" s="496"/>
      <c r="E49" s="564" t="s">
        <v>212</v>
      </c>
      <c r="F49" s="844"/>
      <c r="G49" s="821"/>
      <c r="H49" s="838"/>
      <c r="I49" s="444"/>
      <c r="J49" s="369"/>
      <c r="K49" s="363"/>
    </row>
    <row r="50" spans="1:11" ht="18.75" thickBot="1" x14ac:dyDescent="0.3">
      <c r="A50" s="520"/>
      <c r="B50" s="520"/>
      <c r="C50" s="612">
        <v>5331</v>
      </c>
      <c r="D50" s="521" t="s">
        <v>213</v>
      </c>
      <c r="E50" s="571" t="s">
        <v>214</v>
      </c>
      <c r="F50" s="846"/>
      <c r="G50" s="785"/>
      <c r="H50" s="836">
        <v>700</v>
      </c>
      <c r="I50" s="451"/>
      <c r="J50" s="368"/>
      <c r="K50" s="365"/>
    </row>
    <row r="51" spans="1:11" ht="18" x14ac:dyDescent="0.25">
      <c r="A51" s="519">
        <v>416</v>
      </c>
      <c r="B51" s="594">
        <v>3127</v>
      </c>
      <c r="C51" s="634"/>
      <c r="D51" s="489"/>
      <c r="E51" s="564" t="s">
        <v>245</v>
      </c>
      <c r="F51" s="859"/>
      <c r="G51" s="821"/>
      <c r="H51" s="838"/>
      <c r="I51" s="444"/>
      <c r="J51" s="369"/>
      <c r="K51" s="363"/>
    </row>
    <row r="52" spans="1:11" ht="18.75" thickBot="1" x14ac:dyDescent="0.3">
      <c r="A52" s="522"/>
      <c r="B52" s="635"/>
      <c r="C52" s="616">
        <v>6121</v>
      </c>
      <c r="D52" s="492" t="s">
        <v>215</v>
      </c>
      <c r="E52" s="572" t="s">
        <v>216</v>
      </c>
      <c r="F52" s="860">
        <v>300</v>
      </c>
      <c r="G52" s="785">
        <v>1000</v>
      </c>
      <c r="H52" s="836"/>
      <c r="I52" s="451"/>
      <c r="J52" s="368"/>
      <c r="K52" s="365"/>
    </row>
    <row r="53" spans="1:11" ht="18" x14ac:dyDescent="0.25">
      <c r="A53" s="517">
        <v>418</v>
      </c>
      <c r="B53" s="523">
        <v>3127</v>
      </c>
      <c r="C53" s="523"/>
      <c r="D53" s="514"/>
      <c r="E53" s="543" t="s">
        <v>217</v>
      </c>
      <c r="F53" s="840"/>
      <c r="G53" s="801"/>
      <c r="H53" s="838"/>
      <c r="I53" s="444"/>
      <c r="J53" s="369"/>
      <c r="K53" s="363"/>
    </row>
    <row r="54" spans="1:11" ht="18" x14ac:dyDescent="0.25">
      <c r="A54" s="518"/>
      <c r="B54" s="616"/>
      <c r="C54" s="616">
        <v>6351</v>
      </c>
      <c r="D54" s="502" t="s">
        <v>218</v>
      </c>
      <c r="E54" s="565" t="s">
        <v>219</v>
      </c>
      <c r="F54" s="841"/>
      <c r="G54" s="807">
        <v>1000</v>
      </c>
      <c r="H54" s="842"/>
      <c r="I54" s="455"/>
      <c r="J54" s="370"/>
      <c r="K54" s="371"/>
    </row>
    <row r="55" spans="1:11" ht="18.75" thickBot="1" x14ac:dyDescent="0.3">
      <c r="A55" s="524"/>
      <c r="B55" s="525"/>
      <c r="C55" s="585">
        <v>6351</v>
      </c>
      <c r="D55" s="526" t="s">
        <v>220</v>
      </c>
      <c r="E55" s="573" t="s">
        <v>221</v>
      </c>
      <c r="F55" s="848">
        <v>2400</v>
      </c>
      <c r="G55" s="804">
        <v>4000</v>
      </c>
      <c r="H55" s="836"/>
      <c r="I55" s="451"/>
      <c r="J55" s="368"/>
      <c r="K55" s="365"/>
    </row>
    <row r="56" spans="1:11" ht="18" x14ac:dyDescent="0.25">
      <c r="A56" s="517">
        <v>420</v>
      </c>
      <c r="B56" s="581">
        <v>3123</v>
      </c>
      <c r="C56" s="636"/>
      <c r="D56" s="527"/>
      <c r="E56" s="552" t="s">
        <v>222</v>
      </c>
      <c r="F56" s="840"/>
      <c r="G56" s="801"/>
      <c r="H56" s="838"/>
      <c r="I56" s="444"/>
      <c r="J56" s="369"/>
      <c r="K56" s="363"/>
    </row>
    <row r="57" spans="1:11" ht="18" x14ac:dyDescent="0.25">
      <c r="A57" s="518"/>
      <c r="B57" s="623"/>
      <c r="C57" s="613">
        <v>5331</v>
      </c>
      <c r="D57" s="482" t="s">
        <v>223</v>
      </c>
      <c r="E57" s="565" t="s">
        <v>224</v>
      </c>
      <c r="F57" s="861"/>
      <c r="G57" s="842"/>
      <c r="H57" s="842">
        <v>800</v>
      </c>
      <c r="I57" s="455"/>
      <c r="J57" s="370"/>
      <c r="K57" s="371"/>
    </row>
    <row r="58" spans="1:11" ht="18.75" thickBot="1" x14ac:dyDescent="0.3">
      <c r="A58" s="528"/>
      <c r="B58" s="583"/>
      <c r="C58" s="585">
        <v>5331</v>
      </c>
      <c r="D58" s="529" t="s">
        <v>225</v>
      </c>
      <c r="E58" s="574" t="s">
        <v>226</v>
      </c>
      <c r="F58" s="839">
        <v>52</v>
      </c>
      <c r="G58" s="858"/>
      <c r="H58" s="836">
        <v>4000</v>
      </c>
      <c r="I58" s="451"/>
      <c r="J58" s="368"/>
      <c r="K58" s="365"/>
    </row>
    <row r="59" spans="1:11" ht="18" x14ac:dyDescent="0.25">
      <c r="A59" s="466">
        <v>431</v>
      </c>
      <c r="B59" s="597">
        <v>3114</v>
      </c>
      <c r="C59" s="598"/>
      <c r="D59" s="530"/>
      <c r="E59" s="545" t="s">
        <v>227</v>
      </c>
      <c r="F59" s="862"/>
      <c r="G59" s="825"/>
      <c r="H59" s="843"/>
      <c r="I59" s="454"/>
      <c r="J59" s="377"/>
      <c r="K59" s="363"/>
    </row>
    <row r="60" spans="1:11" ht="18.75" thickBot="1" x14ac:dyDescent="0.3">
      <c r="A60" s="466"/>
      <c r="B60" s="637"/>
      <c r="C60" s="598">
        <v>6351</v>
      </c>
      <c r="D60" s="530" t="s">
        <v>228</v>
      </c>
      <c r="E60" s="575" t="s">
        <v>229</v>
      </c>
      <c r="F60" s="846"/>
      <c r="G60" s="785">
        <v>150</v>
      </c>
      <c r="H60" s="836"/>
      <c r="I60" s="451"/>
      <c r="J60" s="368"/>
      <c r="K60" s="365"/>
    </row>
    <row r="61" spans="1:11" ht="18" x14ac:dyDescent="0.25">
      <c r="A61" s="489">
        <v>447</v>
      </c>
      <c r="B61" s="594">
        <v>3127</v>
      </c>
      <c r="C61" s="581"/>
      <c r="D61" s="514"/>
      <c r="E61" s="564" t="s">
        <v>230</v>
      </c>
      <c r="F61" s="840"/>
      <c r="G61" s="801"/>
      <c r="H61" s="838"/>
      <c r="I61" s="444"/>
      <c r="J61" s="369"/>
      <c r="K61" s="363"/>
    </row>
    <row r="62" spans="1:11" ht="18.75" thickBot="1" x14ac:dyDescent="0.3">
      <c r="A62" s="531"/>
      <c r="B62" s="638"/>
      <c r="C62" s="639">
        <v>5331</v>
      </c>
      <c r="D62" s="532" t="s">
        <v>231</v>
      </c>
      <c r="E62" s="576" t="s">
        <v>232</v>
      </c>
      <c r="F62" s="848">
        <v>4000</v>
      </c>
      <c r="G62" s="782"/>
      <c r="H62" s="836">
        <v>11000</v>
      </c>
      <c r="I62" s="451"/>
      <c r="J62" s="368"/>
      <c r="K62" s="365"/>
    </row>
    <row r="63" spans="1:11" ht="31.5" x14ac:dyDescent="0.25">
      <c r="A63" s="463">
        <v>454</v>
      </c>
      <c r="B63" s="610">
        <v>3127</v>
      </c>
      <c r="C63" s="495"/>
      <c r="D63" s="533"/>
      <c r="E63" s="543" t="s">
        <v>233</v>
      </c>
      <c r="F63" s="840"/>
      <c r="G63" s="801"/>
      <c r="H63" s="838"/>
      <c r="I63" s="444"/>
      <c r="J63" s="369"/>
      <c r="K63" s="363"/>
    </row>
    <row r="64" spans="1:11" ht="18" x14ac:dyDescent="0.25">
      <c r="A64" s="534"/>
      <c r="B64" s="640"/>
      <c r="C64" s="616">
        <v>6351</v>
      </c>
      <c r="D64" s="535" t="s">
        <v>234</v>
      </c>
      <c r="E64" s="577" t="s">
        <v>235</v>
      </c>
      <c r="F64" s="847">
        <v>5804</v>
      </c>
      <c r="G64" s="825">
        <v>5500</v>
      </c>
      <c r="H64" s="842"/>
      <c r="I64" s="455"/>
      <c r="J64" s="370"/>
      <c r="K64" s="371"/>
    </row>
    <row r="65" spans="1:11" ht="18.75" thickBot="1" x14ac:dyDescent="0.3">
      <c r="A65" s="515"/>
      <c r="B65" s="641"/>
      <c r="C65" s="585">
        <v>6351</v>
      </c>
      <c r="D65" s="493" t="s">
        <v>236</v>
      </c>
      <c r="E65" s="544" t="s">
        <v>237</v>
      </c>
      <c r="F65" s="848">
        <v>650</v>
      </c>
      <c r="G65" s="782">
        <v>3000</v>
      </c>
      <c r="H65" s="836"/>
      <c r="I65" s="451"/>
      <c r="J65" s="368"/>
      <c r="K65" s="365"/>
    </row>
    <row r="66" spans="1:11" ht="31.5" x14ac:dyDescent="0.25">
      <c r="A66" s="494">
        <v>455</v>
      </c>
      <c r="B66" s="629">
        <v>3146</v>
      </c>
      <c r="C66" s="625"/>
      <c r="D66" s="499"/>
      <c r="E66" s="566" t="s">
        <v>238</v>
      </c>
      <c r="F66" s="844"/>
      <c r="G66" s="821"/>
      <c r="H66" s="838"/>
      <c r="I66" s="444"/>
      <c r="J66" s="369"/>
      <c r="K66" s="363"/>
    </row>
    <row r="67" spans="1:11" ht="18.75" thickBot="1" x14ac:dyDescent="0.3">
      <c r="A67" s="468"/>
      <c r="B67" s="599"/>
      <c r="C67" s="600">
        <v>6351</v>
      </c>
      <c r="D67" s="492" t="s">
        <v>239</v>
      </c>
      <c r="E67" s="546" t="s">
        <v>240</v>
      </c>
      <c r="F67" s="863"/>
      <c r="G67" s="785">
        <v>1000</v>
      </c>
      <c r="H67" s="836"/>
      <c r="I67" s="451"/>
      <c r="J67" s="368"/>
      <c r="K67" s="365"/>
    </row>
    <row r="68" spans="1:11" ht="18" x14ac:dyDescent="0.25">
      <c r="A68" s="536"/>
      <c r="B68" s="537"/>
      <c r="C68" s="537">
        <v>6901</v>
      </c>
      <c r="D68" s="538"/>
      <c r="E68" s="578" t="s">
        <v>241</v>
      </c>
      <c r="F68" s="864"/>
      <c r="G68" s="865">
        <v>1350</v>
      </c>
      <c r="H68" s="821"/>
      <c r="I68" s="447"/>
      <c r="J68" s="359"/>
      <c r="K68" s="378"/>
    </row>
    <row r="69" spans="1:11" ht="18" x14ac:dyDescent="0.25">
      <c r="A69" s="539"/>
      <c r="B69" s="502"/>
      <c r="C69" s="502">
        <v>6901</v>
      </c>
      <c r="D69" s="540"/>
      <c r="E69" s="579" t="s">
        <v>242</v>
      </c>
      <c r="F69" s="866"/>
      <c r="G69" s="807">
        <v>1000</v>
      </c>
      <c r="H69" s="842"/>
      <c r="I69" s="447"/>
      <c r="J69" s="359"/>
      <c r="K69" s="378"/>
    </row>
    <row r="70" spans="1:11" ht="18.75" thickBot="1" x14ac:dyDescent="0.3">
      <c r="A70" s="541"/>
      <c r="B70" s="526"/>
      <c r="C70" s="526">
        <v>6901</v>
      </c>
      <c r="D70" s="529"/>
      <c r="E70" s="580" t="s">
        <v>243</v>
      </c>
      <c r="F70" s="867"/>
      <c r="G70" s="836">
        <v>3000</v>
      </c>
      <c r="H70" s="836"/>
      <c r="I70" s="447"/>
      <c r="J70" s="359"/>
      <c r="K70" s="378"/>
    </row>
    <row r="71" spans="1:11" s="106" customFormat="1" ht="18.75" thickBot="1" x14ac:dyDescent="0.3">
      <c r="A71" s="379"/>
      <c r="B71" s="380"/>
      <c r="C71" s="380"/>
      <c r="D71" s="379"/>
      <c r="E71" s="381"/>
      <c r="F71" s="868"/>
      <c r="G71" s="869"/>
      <c r="H71" s="869"/>
      <c r="I71" s="447"/>
      <c r="J71" s="359"/>
      <c r="K71" s="378"/>
    </row>
    <row r="72" spans="1:11" ht="18.75" thickBot="1" x14ac:dyDescent="0.3">
      <c r="A72" s="382"/>
      <c r="B72" s="382"/>
      <c r="C72" s="383"/>
      <c r="D72" s="384"/>
      <c r="E72" s="60" t="s">
        <v>21</v>
      </c>
      <c r="F72" s="870"/>
      <c r="G72" s="790">
        <f>SUM(G10:G71)</f>
        <v>64650</v>
      </c>
      <c r="H72" s="790">
        <f>SUM(H10:H71)</f>
        <v>27350</v>
      </c>
      <c r="I72" s="447"/>
      <c r="J72" s="359"/>
      <c r="K72" s="378"/>
    </row>
    <row r="73" spans="1:11" ht="20.25" customHeight="1" thickBot="1" x14ac:dyDescent="0.3">
      <c r="A73" s="385"/>
      <c r="B73" s="386"/>
      <c r="C73" s="385"/>
      <c r="D73" s="385"/>
      <c r="E73" s="387"/>
      <c r="F73" s="871"/>
      <c r="G73" s="1073">
        <f>G72+H72</f>
        <v>92000</v>
      </c>
      <c r="H73" s="1074"/>
      <c r="I73" s="458"/>
      <c r="J73" s="388"/>
      <c r="K73" s="106"/>
    </row>
    <row r="74" spans="1:11" ht="12.75" customHeight="1" x14ac:dyDescent="0.25">
      <c r="A74" s="385"/>
      <c r="B74" s="386"/>
      <c r="C74" s="385"/>
      <c r="D74" s="385"/>
      <c r="E74" s="387"/>
      <c r="F74" s="871"/>
      <c r="G74" s="872"/>
      <c r="H74" s="872"/>
      <c r="I74" s="458"/>
      <c r="J74" s="388"/>
      <c r="K74" s="106"/>
    </row>
    <row r="75" spans="1:11" ht="14.25" customHeight="1" thickBot="1" x14ac:dyDescent="0.25">
      <c r="A75" s="385"/>
      <c r="B75" s="386"/>
      <c r="C75" s="385"/>
      <c r="D75" s="385"/>
      <c r="E75" s="387"/>
      <c r="F75" s="871"/>
      <c r="G75" s="871"/>
      <c r="H75" s="871"/>
      <c r="I75" s="459"/>
      <c r="J75" s="388"/>
      <c r="K75" s="106"/>
    </row>
    <row r="76" spans="1:11" ht="16.5" thickBot="1" x14ac:dyDescent="0.3">
      <c r="A76" s="62" t="s">
        <v>29</v>
      </c>
      <c r="B76" s="63"/>
      <c r="C76" s="63"/>
      <c r="D76" s="64"/>
      <c r="E76" s="389"/>
      <c r="F76" s="793"/>
      <c r="G76" s="871"/>
      <c r="H76" s="871"/>
      <c r="I76" s="459"/>
      <c r="J76" s="388"/>
      <c r="K76" s="390"/>
    </row>
    <row r="77" spans="1:11" ht="15" x14ac:dyDescent="0.2">
      <c r="A77" s="391" t="s">
        <v>16</v>
      </c>
      <c r="B77" s="66"/>
      <c r="C77" s="750">
        <v>6121</v>
      </c>
      <c r="D77" s="66"/>
      <c r="E77" s="753" t="s">
        <v>244</v>
      </c>
      <c r="F77" s="817">
        <f>G27+G52</f>
        <v>2000</v>
      </c>
      <c r="G77" s="871"/>
      <c r="H77" s="871"/>
      <c r="I77" s="459"/>
      <c r="J77" s="388"/>
      <c r="K77" s="390"/>
    </row>
    <row r="78" spans="1:11" ht="15" x14ac:dyDescent="0.2">
      <c r="A78" s="47" t="s">
        <v>16</v>
      </c>
      <c r="B78" s="48"/>
      <c r="C78" s="751">
        <v>6351</v>
      </c>
      <c r="D78" s="48"/>
      <c r="E78" s="754" t="s">
        <v>24</v>
      </c>
      <c r="F78" s="873">
        <f>G11+G16+G18+G23+G25+G31+G33+G34+G36+G38+G40+G42+G44+G46+G54+G55+G60+G64+G65+G67</f>
        <v>57300</v>
      </c>
      <c r="G78" s="874"/>
      <c r="H78" s="874"/>
      <c r="I78" s="226"/>
      <c r="K78" s="106"/>
    </row>
    <row r="79" spans="1:11" ht="15" x14ac:dyDescent="0.2">
      <c r="A79" s="49" t="s">
        <v>16</v>
      </c>
      <c r="B79" s="50"/>
      <c r="C79" s="129">
        <v>5331</v>
      </c>
      <c r="D79" s="50"/>
      <c r="E79" s="755" t="s">
        <v>25</v>
      </c>
      <c r="F79" s="795">
        <f>H14+H19+H24+H29+H39+H48+H50+H57+H58+H62</f>
        <v>27050</v>
      </c>
      <c r="G79" s="874"/>
      <c r="H79" s="874"/>
      <c r="I79" s="459"/>
      <c r="J79" s="388"/>
      <c r="K79" s="106"/>
    </row>
    <row r="80" spans="1:11" ht="15" x14ac:dyDescent="0.2">
      <c r="A80" s="49" t="s">
        <v>16</v>
      </c>
      <c r="B80" s="50"/>
      <c r="C80" s="752">
        <v>5169</v>
      </c>
      <c r="D80" s="50"/>
      <c r="E80" s="755" t="s">
        <v>110</v>
      </c>
      <c r="F80" s="795">
        <f>H12+H21</f>
        <v>300</v>
      </c>
      <c r="G80" s="874"/>
      <c r="H80" s="874"/>
      <c r="I80" s="459"/>
      <c r="J80" s="388"/>
      <c r="K80" s="106"/>
    </row>
    <row r="81" spans="1:11" ht="15.75" thickBot="1" x14ac:dyDescent="0.25">
      <c r="A81" s="392" t="s">
        <v>16</v>
      </c>
      <c r="B81" s="749"/>
      <c r="C81" s="137">
        <v>6901</v>
      </c>
      <c r="D81" s="50"/>
      <c r="E81" s="755" t="s">
        <v>26</v>
      </c>
      <c r="F81" s="795">
        <v>5350</v>
      </c>
      <c r="G81" s="874"/>
      <c r="H81" s="874"/>
      <c r="I81" s="459"/>
      <c r="J81" s="388"/>
      <c r="K81" s="106"/>
    </row>
    <row r="82" spans="1:11" s="109" customFormat="1" ht="16.5" thickBot="1" x14ac:dyDescent="0.3">
      <c r="A82" s="393"/>
      <c r="B82" s="64"/>
      <c r="C82" s="64"/>
      <c r="D82" s="64"/>
      <c r="E82" s="756" t="s">
        <v>27</v>
      </c>
      <c r="F82" s="875">
        <f>SUM(F77:F81)</f>
        <v>92000</v>
      </c>
      <c r="G82" s="876"/>
      <c r="H82" s="876"/>
      <c r="I82" s="427"/>
      <c r="J82" s="395"/>
      <c r="K82" s="396"/>
    </row>
    <row r="83" spans="1:11" s="109" customFormat="1" ht="18" x14ac:dyDescent="0.25">
      <c r="A83" s="53"/>
      <c r="B83" s="53"/>
      <c r="C83" s="53"/>
      <c r="D83" s="53"/>
      <c r="E83" s="54"/>
      <c r="F83" s="55"/>
      <c r="G83" s="394"/>
      <c r="H83" s="394"/>
      <c r="I83" s="397"/>
      <c r="J83" s="397"/>
      <c r="K83" s="398"/>
    </row>
    <row r="84" spans="1:11" x14ac:dyDescent="0.2">
      <c r="A84" s="106"/>
      <c r="B84" s="106"/>
      <c r="C84" s="106"/>
      <c r="D84" s="106"/>
      <c r="E84" s="399"/>
      <c r="F84" s="106"/>
      <c r="G84" s="106"/>
      <c r="H84" s="106"/>
      <c r="I84" s="395"/>
      <c r="J84" s="395"/>
    </row>
    <row r="85" spans="1:11" x14ac:dyDescent="0.2">
      <c r="I85" s="39"/>
      <c r="J85" s="39"/>
    </row>
    <row r="86" spans="1:11" x14ac:dyDescent="0.2">
      <c r="G86" s="39"/>
      <c r="H86" s="39"/>
      <c r="I86" s="42"/>
      <c r="J86" s="42"/>
      <c r="K86" s="110"/>
    </row>
    <row r="87" spans="1:11" ht="15" x14ac:dyDescent="0.2">
      <c r="G87" s="56"/>
      <c r="H87" s="56"/>
      <c r="I87" s="57"/>
      <c r="J87" s="57"/>
      <c r="K87" s="58"/>
    </row>
    <row r="88" spans="1:11" ht="15" x14ac:dyDescent="0.2">
      <c r="G88" s="56"/>
      <c r="H88" s="56"/>
      <c r="I88" s="57"/>
      <c r="J88" s="57"/>
      <c r="K88" s="58"/>
    </row>
    <row r="89" spans="1:11" ht="15" x14ac:dyDescent="0.2">
      <c r="G89" s="56"/>
      <c r="H89" s="56"/>
      <c r="I89" s="58"/>
      <c r="J89" s="58"/>
      <c r="K89" s="58"/>
    </row>
    <row r="90" spans="1:11" ht="15" x14ac:dyDescent="0.2">
      <c r="G90" s="56"/>
      <c r="H90" s="56"/>
      <c r="I90" s="56"/>
      <c r="J90" s="56"/>
      <c r="K90" s="56"/>
    </row>
    <row r="91" spans="1:11" ht="15" x14ac:dyDescent="0.2">
      <c r="G91" s="56"/>
      <c r="H91" s="56"/>
      <c r="I91" s="56"/>
      <c r="J91" s="56"/>
      <c r="K91" s="56"/>
    </row>
    <row r="92" spans="1:11" ht="15" x14ac:dyDescent="0.2">
      <c r="G92" s="56"/>
      <c r="H92" s="56"/>
      <c r="I92" s="56"/>
      <c r="J92" s="56"/>
      <c r="K92" s="56"/>
    </row>
    <row r="93" spans="1:11" ht="15" x14ac:dyDescent="0.2">
      <c r="G93" s="56"/>
      <c r="H93" s="56"/>
      <c r="I93" s="56"/>
      <c r="J93" s="56"/>
      <c r="K93" s="56"/>
    </row>
    <row r="94" spans="1:11" ht="15" x14ac:dyDescent="0.2">
      <c r="G94" s="56"/>
      <c r="H94" s="56"/>
      <c r="I94" s="56"/>
      <c r="J94" s="56"/>
      <c r="K94" s="56"/>
    </row>
    <row r="95" spans="1:11" ht="15" x14ac:dyDescent="0.2">
      <c r="G95" s="56"/>
      <c r="H95" s="56"/>
      <c r="I95" s="56"/>
      <c r="J95" s="56"/>
      <c r="K95" s="56"/>
    </row>
    <row r="96" spans="1:11" ht="15" x14ac:dyDescent="0.2">
      <c r="G96" s="56"/>
      <c r="H96" s="56"/>
      <c r="I96" s="56"/>
      <c r="J96" s="56"/>
      <c r="K96" s="56"/>
    </row>
  </sheetData>
  <mergeCells count="2">
    <mergeCell ref="G8:H8"/>
    <mergeCell ref="G73:H73"/>
  </mergeCells>
  <pageMargins left="0.70866141732283472" right="0.70866141732283472" top="0.78740157480314965" bottom="0.78740157480314965" header="0.31496062992125984" footer="0.31496062992125984"/>
  <pageSetup paperSize="9" scale="50" orientation="landscape" r:id="rId1"/>
  <rowBreaks count="1" manualBreakCount="1"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9"/>
  <sheetViews>
    <sheetView zoomScale="70" zoomScaleNormal="70" workbookViewId="0">
      <selection activeCell="F3" sqref="F3:G5"/>
    </sheetView>
  </sheetViews>
  <sheetFormatPr defaultRowHeight="12.75" x14ac:dyDescent="0.2"/>
  <cols>
    <col min="1" max="1" width="10" style="105" customWidth="1"/>
    <col min="2" max="3" width="10.28515625" style="105" customWidth="1"/>
    <col min="4" max="4" width="12" style="105" customWidth="1"/>
    <col min="5" max="5" width="73.42578125" style="105" customWidth="1"/>
    <col min="6" max="6" width="19.85546875" style="105" customWidth="1"/>
    <col min="7" max="7" width="20.42578125" style="105" customWidth="1"/>
    <col min="8" max="8" width="18.7109375" style="105" customWidth="1"/>
    <col min="9" max="9" width="18.85546875" style="105" customWidth="1"/>
    <col min="10" max="10" width="15.7109375" style="105" customWidth="1"/>
    <col min="11" max="11" width="16" style="105" customWidth="1"/>
    <col min="12" max="12" width="22.140625" style="644" customWidth="1"/>
    <col min="13" max="138" width="9.140625" style="105"/>
    <col min="139" max="139" width="6.85546875" style="105" customWidth="1"/>
    <col min="140" max="140" width="7.5703125" style="105" customWidth="1"/>
    <col min="141" max="141" width="9.140625" style="105" customWidth="1"/>
    <col min="142" max="142" width="11.28515625" style="105" customWidth="1"/>
    <col min="143" max="143" width="70.5703125" style="105" customWidth="1"/>
    <col min="144" max="144" width="23.7109375" style="105" customWidth="1"/>
    <col min="145" max="145" width="16.85546875" style="105" customWidth="1"/>
    <col min="146" max="148" width="17" style="105" customWidth="1"/>
    <col min="149" max="149" width="21" style="105" customWidth="1"/>
    <col min="150" max="253" width="9.140625" style="105"/>
    <col min="254" max="254" width="10" style="105" customWidth="1"/>
    <col min="255" max="255" width="10.28515625" style="105" customWidth="1"/>
    <col min="256" max="256" width="12" style="105" customWidth="1"/>
    <col min="257" max="257" width="12.5703125" style="105" customWidth="1"/>
    <col min="258" max="258" width="74.42578125" style="105" customWidth="1"/>
    <col min="259" max="259" width="21" style="105" customWidth="1"/>
    <col min="260" max="260" width="18.7109375" style="105" customWidth="1"/>
    <col min="261" max="261" width="18.85546875" style="105" customWidth="1"/>
    <col min="262" max="263" width="17" style="105" customWidth="1"/>
    <col min="264" max="264" width="36.140625" style="105" customWidth="1"/>
    <col min="265" max="394" width="9.140625" style="105"/>
    <col min="395" max="395" width="6.85546875" style="105" customWidth="1"/>
    <col min="396" max="396" width="7.5703125" style="105" customWidth="1"/>
    <col min="397" max="397" width="9.140625" style="105" customWidth="1"/>
    <col min="398" max="398" width="11.28515625" style="105" customWidth="1"/>
    <col min="399" max="399" width="70.5703125" style="105" customWidth="1"/>
    <col min="400" max="400" width="23.7109375" style="105" customWidth="1"/>
    <col min="401" max="401" width="16.85546875" style="105" customWidth="1"/>
    <col min="402" max="404" width="17" style="105" customWidth="1"/>
    <col min="405" max="405" width="21" style="105" customWidth="1"/>
    <col min="406" max="509" width="9.140625" style="105"/>
    <col min="510" max="510" width="10" style="105" customWidth="1"/>
    <col min="511" max="511" width="10.28515625" style="105" customWidth="1"/>
    <col min="512" max="512" width="12" style="105" customWidth="1"/>
    <col min="513" max="513" width="12.5703125" style="105" customWidth="1"/>
    <col min="514" max="514" width="74.42578125" style="105" customWidth="1"/>
    <col min="515" max="515" width="21" style="105" customWidth="1"/>
    <col min="516" max="516" width="18.7109375" style="105" customWidth="1"/>
    <col min="517" max="517" width="18.85546875" style="105" customWidth="1"/>
    <col min="518" max="519" width="17" style="105" customWidth="1"/>
    <col min="520" max="520" width="36.140625" style="105" customWidth="1"/>
    <col min="521" max="650" width="9.140625" style="105"/>
    <col min="651" max="651" width="6.85546875" style="105" customWidth="1"/>
    <col min="652" max="652" width="7.5703125" style="105" customWidth="1"/>
    <col min="653" max="653" width="9.140625" style="105" customWidth="1"/>
    <col min="654" max="654" width="11.28515625" style="105" customWidth="1"/>
    <col min="655" max="655" width="70.5703125" style="105" customWidth="1"/>
    <col min="656" max="656" width="23.7109375" style="105" customWidth="1"/>
    <col min="657" max="657" width="16.85546875" style="105" customWidth="1"/>
    <col min="658" max="660" width="17" style="105" customWidth="1"/>
    <col min="661" max="661" width="21" style="105" customWidth="1"/>
    <col min="662" max="765" width="9.140625" style="105"/>
    <col min="766" max="766" width="10" style="105" customWidth="1"/>
    <col min="767" max="767" width="10.28515625" style="105" customWidth="1"/>
    <col min="768" max="768" width="12" style="105" customWidth="1"/>
    <col min="769" max="769" width="12.5703125" style="105" customWidth="1"/>
    <col min="770" max="770" width="74.42578125" style="105" customWidth="1"/>
    <col min="771" max="771" width="21" style="105" customWidth="1"/>
    <col min="772" max="772" width="18.7109375" style="105" customWidth="1"/>
    <col min="773" max="773" width="18.85546875" style="105" customWidth="1"/>
    <col min="774" max="775" width="17" style="105" customWidth="1"/>
    <col min="776" max="776" width="36.140625" style="105" customWidth="1"/>
    <col min="777" max="906" width="9.140625" style="105"/>
    <col min="907" max="907" width="6.85546875" style="105" customWidth="1"/>
    <col min="908" max="908" width="7.5703125" style="105" customWidth="1"/>
    <col min="909" max="909" width="9.140625" style="105" customWidth="1"/>
    <col min="910" max="910" width="11.28515625" style="105" customWidth="1"/>
    <col min="911" max="911" width="70.5703125" style="105" customWidth="1"/>
    <col min="912" max="912" width="23.7109375" style="105" customWidth="1"/>
    <col min="913" max="913" width="16.85546875" style="105" customWidth="1"/>
    <col min="914" max="916" width="17" style="105" customWidth="1"/>
    <col min="917" max="917" width="21" style="105" customWidth="1"/>
    <col min="918" max="1021" width="9.140625" style="105"/>
    <col min="1022" max="1022" width="10" style="105" customWidth="1"/>
    <col min="1023" max="1023" width="10.28515625" style="105" customWidth="1"/>
    <col min="1024" max="1024" width="12" style="105" customWidth="1"/>
    <col min="1025" max="1025" width="12.5703125" style="105" customWidth="1"/>
    <col min="1026" max="1026" width="74.42578125" style="105" customWidth="1"/>
    <col min="1027" max="1027" width="21" style="105" customWidth="1"/>
    <col min="1028" max="1028" width="18.7109375" style="105" customWidth="1"/>
    <col min="1029" max="1029" width="18.85546875" style="105" customWidth="1"/>
    <col min="1030" max="1031" width="17" style="105" customWidth="1"/>
    <col min="1032" max="1032" width="36.140625" style="105" customWidth="1"/>
    <col min="1033" max="1162" width="9.140625" style="105"/>
    <col min="1163" max="1163" width="6.85546875" style="105" customWidth="1"/>
    <col min="1164" max="1164" width="7.5703125" style="105" customWidth="1"/>
    <col min="1165" max="1165" width="9.140625" style="105" customWidth="1"/>
    <col min="1166" max="1166" width="11.28515625" style="105" customWidth="1"/>
    <col min="1167" max="1167" width="70.5703125" style="105" customWidth="1"/>
    <col min="1168" max="1168" width="23.7109375" style="105" customWidth="1"/>
    <col min="1169" max="1169" width="16.85546875" style="105" customWidth="1"/>
    <col min="1170" max="1172" width="17" style="105" customWidth="1"/>
    <col min="1173" max="1173" width="21" style="105" customWidth="1"/>
    <col min="1174" max="1277" width="9.140625" style="105"/>
    <col min="1278" max="1278" width="10" style="105" customWidth="1"/>
    <col min="1279" max="1279" width="10.28515625" style="105" customWidth="1"/>
    <col min="1280" max="1280" width="12" style="105" customWidth="1"/>
    <col min="1281" max="1281" width="12.5703125" style="105" customWidth="1"/>
    <col min="1282" max="1282" width="74.42578125" style="105" customWidth="1"/>
    <col min="1283" max="1283" width="21" style="105" customWidth="1"/>
    <col min="1284" max="1284" width="18.7109375" style="105" customWidth="1"/>
    <col min="1285" max="1285" width="18.85546875" style="105" customWidth="1"/>
    <col min="1286" max="1287" width="17" style="105" customWidth="1"/>
    <col min="1288" max="1288" width="36.140625" style="105" customWidth="1"/>
    <col min="1289" max="1418" width="9.140625" style="105"/>
    <col min="1419" max="1419" width="6.85546875" style="105" customWidth="1"/>
    <col min="1420" max="1420" width="7.5703125" style="105" customWidth="1"/>
    <col min="1421" max="1421" width="9.140625" style="105" customWidth="1"/>
    <col min="1422" max="1422" width="11.28515625" style="105" customWidth="1"/>
    <col min="1423" max="1423" width="70.5703125" style="105" customWidth="1"/>
    <col min="1424" max="1424" width="23.7109375" style="105" customWidth="1"/>
    <col min="1425" max="1425" width="16.85546875" style="105" customWidth="1"/>
    <col min="1426" max="1428" width="17" style="105" customWidth="1"/>
    <col min="1429" max="1429" width="21" style="105" customWidth="1"/>
    <col min="1430" max="1533" width="9.140625" style="105"/>
    <col min="1534" max="1534" width="10" style="105" customWidth="1"/>
    <col min="1535" max="1535" width="10.28515625" style="105" customWidth="1"/>
    <col min="1536" max="1536" width="12" style="105" customWidth="1"/>
    <col min="1537" max="1537" width="12.5703125" style="105" customWidth="1"/>
    <col min="1538" max="1538" width="74.42578125" style="105" customWidth="1"/>
    <col min="1539" max="1539" width="21" style="105" customWidth="1"/>
    <col min="1540" max="1540" width="18.7109375" style="105" customWidth="1"/>
    <col min="1541" max="1541" width="18.85546875" style="105" customWidth="1"/>
    <col min="1542" max="1543" width="17" style="105" customWidth="1"/>
    <col min="1544" max="1544" width="36.140625" style="105" customWidth="1"/>
    <col min="1545" max="1674" width="9.140625" style="105"/>
    <col min="1675" max="1675" width="6.85546875" style="105" customWidth="1"/>
    <col min="1676" max="1676" width="7.5703125" style="105" customWidth="1"/>
    <col min="1677" max="1677" width="9.140625" style="105" customWidth="1"/>
    <col min="1678" max="1678" width="11.28515625" style="105" customWidth="1"/>
    <col min="1679" max="1679" width="70.5703125" style="105" customWidth="1"/>
    <col min="1680" max="1680" width="23.7109375" style="105" customWidth="1"/>
    <col min="1681" max="1681" width="16.85546875" style="105" customWidth="1"/>
    <col min="1682" max="1684" width="17" style="105" customWidth="1"/>
    <col min="1685" max="1685" width="21" style="105" customWidth="1"/>
    <col min="1686" max="1789" width="9.140625" style="105"/>
    <col min="1790" max="1790" width="10" style="105" customWidth="1"/>
    <col min="1791" max="1791" width="10.28515625" style="105" customWidth="1"/>
    <col min="1792" max="1792" width="12" style="105" customWidth="1"/>
    <col min="1793" max="1793" width="12.5703125" style="105" customWidth="1"/>
    <col min="1794" max="1794" width="74.42578125" style="105" customWidth="1"/>
    <col min="1795" max="1795" width="21" style="105" customWidth="1"/>
    <col min="1796" max="1796" width="18.7109375" style="105" customWidth="1"/>
    <col min="1797" max="1797" width="18.85546875" style="105" customWidth="1"/>
    <col min="1798" max="1799" width="17" style="105" customWidth="1"/>
    <col min="1800" max="1800" width="36.140625" style="105" customWidth="1"/>
    <col min="1801" max="1930" width="9.140625" style="105"/>
    <col min="1931" max="1931" width="6.85546875" style="105" customWidth="1"/>
    <col min="1932" max="1932" width="7.5703125" style="105" customWidth="1"/>
    <col min="1933" max="1933" width="9.140625" style="105" customWidth="1"/>
    <col min="1934" max="1934" width="11.28515625" style="105" customWidth="1"/>
    <col min="1935" max="1935" width="70.5703125" style="105" customWidth="1"/>
    <col min="1936" max="1936" width="23.7109375" style="105" customWidth="1"/>
    <col min="1937" max="1937" width="16.85546875" style="105" customWidth="1"/>
    <col min="1938" max="1940" width="17" style="105" customWidth="1"/>
    <col min="1941" max="1941" width="21" style="105" customWidth="1"/>
    <col min="1942" max="2045" width="9.140625" style="105"/>
    <col min="2046" max="2046" width="10" style="105" customWidth="1"/>
    <col min="2047" max="2047" width="10.28515625" style="105" customWidth="1"/>
    <col min="2048" max="2048" width="12" style="105" customWidth="1"/>
    <col min="2049" max="2049" width="12.5703125" style="105" customWidth="1"/>
    <col min="2050" max="2050" width="74.42578125" style="105" customWidth="1"/>
    <col min="2051" max="2051" width="21" style="105" customWidth="1"/>
    <col min="2052" max="2052" width="18.7109375" style="105" customWidth="1"/>
    <col min="2053" max="2053" width="18.85546875" style="105" customWidth="1"/>
    <col min="2054" max="2055" width="17" style="105" customWidth="1"/>
    <col min="2056" max="2056" width="36.140625" style="105" customWidth="1"/>
    <col min="2057" max="2186" width="9.140625" style="105"/>
    <col min="2187" max="2187" width="6.85546875" style="105" customWidth="1"/>
    <col min="2188" max="2188" width="7.5703125" style="105" customWidth="1"/>
    <col min="2189" max="2189" width="9.140625" style="105" customWidth="1"/>
    <col min="2190" max="2190" width="11.28515625" style="105" customWidth="1"/>
    <col min="2191" max="2191" width="70.5703125" style="105" customWidth="1"/>
    <col min="2192" max="2192" width="23.7109375" style="105" customWidth="1"/>
    <col min="2193" max="2193" width="16.85546875" style="105" customWidth="1"/>
    <col min="2194" max="2196" width="17" style="105" customWidth="1"/>
    <col min="2197" max="2197" width="21" style="105" customWidth="1"/>
    <col min="2198" max="2301" width="9.140625" style="105"/>
    <col min="2302" max="2302" width="10" style="105" customWidth="1"/>
    <col min="2303" max="2303" width="10.28515625" style="105" customWidth="1"/>
    <col min="2304" max="2304" width="12" style="105" customWidth="1"/>
    <col min="2305" max="2305" width="12.5703125" style="105" customWidth="1"/>
    <col min="2306" max="2306" width="74.42578125" style="105" customWidth="1"/>
    <col min="2307" max="2307" width="21" style="105" customWidth="1"/>
    <col min="2308" max="2308" width="18.7109375" style="105" customWidth="1"/>
    <col min="2309" max="2309" width="18.85546875" style="105" customWidth="1"/>
    <col min="2310" max="2311" width="17" style="105" customWidth="1"/>
    <col min="2312" max="2312" width="36.140625" style="105" customWidth="1"/>
    <col min="2313" max="2442" width="9.140625" style="105"/>
    <col min="2443" max="2443" width="6.85546875" style="105" customWidth="1"/>
    <col min="2444" max="2444" width="7.5703125" style="105" customWidth="1"/>
    <col min="2445" max="2445" width="9.140625" style="105" customWidth="1"/>
    <col min="2446" max="2446" width="11.28515625" style="105" customWidth="1"/>
    <col min="2447" max="2447" width="70.5703125" style="105" customWidth="1"/>
    <col min="2448" max="2448" width="23.7109375" style="105" customWidth="1"/>
    <col min="2449" max="2449" width="16.85546875" style="105" customWidth="1"/>
    <col min="2450" max="2452" width="17" style="105" customWidth="1"/>
    <col min="2453" max="2453" width="21" style="105" customWidth="1"/>
    <col min="2454" max="2557" width="9.140625" style="105"/>
    <col min="2558" max="2558" width="10" style="105" customWidth="1"/>
    <col min="2559" max="2559" width="10.28515625" style="105" customWidth="1"/>
    <col min="2560" max="2560" width="12" style="105" customWidth="1"/>
    <col min="2561" max="2561" width="12.5703125" style="105" customWidth="1"/>
    <col min="2562" max="2562" width="74.42578125" style="105" customWidth="1"/>
    <col min="2563" max="2563" width="21" style="105" customWidth="1"/>
    <col min="2564" max="2564" width="18.7109375" style="105" customWidth="1"/>
    <col min="2565" max="2565" width="18.85546875" style="105" customWidth="1"/>
    <col min="2566" max="2567" width="17" style="105" customWidth="1"/>
    <col min="2568" max="2568" width="36.140625" style="105" customWidth="1"/>
    <col min="2569" max="2698" width="9.140625" style="105"/>
    <col min="2699" max="2699" width="6.85546875" style="105" customWidth="1"/>
    <col min="2700" max="2700" width="7.5703125" style="105" customWidth="1"/>
    <col min="2701" max="2701" width="9.140625" style="105" customWidth="1"/>
    <col min="2702" max="2702" width="11.28515625" style="105" customWidth="1"/>
    <col min="2703" max="2703" width="70.5703125" style="105" customWidth="1"/>
    <col min="2704" max="2704" width="23.7109375" style="105" customWidth="1"/>
    <col min="2705" max="2705" width="16.85546875" style="105" customWidth="1"/>
    <col min="2706" max="2708" width="17" style="105" customWidth="1"/>
    <col min="2709" max="2709" width="21" style="105" customWidth="1"/>
    <col min="2710" max="2813" width="9.140625" style="105"/>
    <col min="2814" max="2814" width="10" style="105" customWidth="1"/>
    <col min="2815" max="2815" width="10.28515625" style="105" customWidth="1"/>
    <col min="2816" max="2816" width="12" style="105" customWidth="1"/>
    <col min="2817" max="2817" width="12.5703125" style="105" customWidth="1"/>
    <col min="2818" max="2818" width="74.42578125" style="105" customWidth="1"/>
    <col min="2819" max="2819" width="21" style="105" customWidth="1"/>
    <col min="2820" max="2820" width="18.7109375" style="105" customWidth="1"/>
    <col min="2821" max="2821" width="18.85546875" style="105" customWidth="1"/>
    <col min="2822" max="2823" width="17" style="105" customWidth="1"/>
    <col min="2824" max="2824" width="36.140625" style="105" customWidth="1"/>
    <col min="2825" max="2954" width="9.140625" style="105"/>
    <col min="2955" max="2955" width="6.85546875" style="105" customWidth="1"/>
    <col min="2956" max="2956" width="7.5703125" style="105" customWidth="1"/>
    <col min="2957" max="2957" width="9.140625" style="105" customWidth="1"/>
    <col min="2958" max="2958" width="11.28515625" style="105" customWidth="1"/>
    <col min="2959" max="2959" width="70.5703125" style="105" customWidth="1"/>
    <col min="2960" max="2960" width="23.7109375" style="105" customWidth="1"/>
    <col min="2961" max="2961" width="16.85546875" style="105" customWidth="1"/>
    <col min="2962" max="2964" width="17" style="105" customWidth="1"/>
    <col min="2965" max="2965" width="21" style="105" customWidth="1"/>
    <col min="2966" max="3069" width="9.140625" style="105"/>
    <col min="3070" max="3070" width="10" style="105" customWidth="1"/>
    <col min="3071" max="3071" width="10.28515625" style="105" customWidth="1"/>
    <col min="3072" max="3072" width="12" style="105" customWidth="1"/>
    <col min="3073" max="3073" width="12.5703125" style="105" customWidth="1"/>
    <col min="3074" max="3074" width="74.42578125" style="105" customWidth="1"/>
    <col min="3075" max="3075" width="21" style="105" customWidth="1"/>
    <col min="3076" max="3076" width="18.7109375" style="105" customWidth="1"/>
    <col min="3077" max="3077" width="18.85546875" style="105" customWidth="1"/>
    <col min="3078" max="3079" width="17" style="105" customWidth="1"/>
    <col min="3080" max="3080" width="36.140625" style="105" customWidth="1"/>
    <col min="3081" max="3210" width="9.140625" style="105"/>
    <col min="3211" max="3211" width="6.85546875" style="105" customWidth="1"/>
    <col min="3212" max="3212" width="7.5703125" style="105" customWidth="1"/>
    <col min="3213" max="3213" width="9.140625" style="105" customWidth="1"/>
    <col min="3214" max="3214" width="11.28515625" style="105" customWidth="1"/>
    <col min="3215" max="3215" width="70.5703125" style="105" customWidth="1"/>
    <col min="3216" max="3216" width="23.7109375" style="105" customWidth="1"/>
    <col min="3217" max="3217" width="16.85546875" style="105" customWidth="1"/>
    <col min="3218" max="3220" width="17" style="105" customWidth="1"/>
    <col min="3221" max="3221" width="21" style="105" customWidth="1"/>
    <col min="3222" max="3325" width="9.140625" style="105"/>
    <col min="3326" max="3326" width="10" style="105" customWidth="1"/>
    <col min="3327" max="3327" width="10.28515625" style="105" customWidth="1"/>
    <col min="3328" max="3328" width="12" style="105" customWidth="1"/>
    <col min="3329" max="3329" width="12.5703125" style="105" customWidth="1"/>
    <col min="3330" max="3330" width="74.42578125" style="105" customWidth="1"/>
    <col min="3331" max="3331" width="21" style="105" customWidth="1"/>
    <col min="3332" max="3332" width="18.7109375" style="105" customWidth="1"/>
    <col min="3333" max="3333" width="18.85546875" style="105" customWidth="1"/>
    <col min="3334" max="3335" width="17" style="105" customWidth="1"/>
    <col min="3336" max="3336" width="36.140625" style="105" customWidth="1"/>
    <col min="3337" max="3466" width="9.140625" style="105"/>
    <col min="3467" max="3467" width="6.85546875" style="105" customWidth="1"/>
    <col min="3468" max="3468" width="7.5703125" style="105" customWidth="1"/>
    <col min="3469" max="3469" width="9.140625" style="105" customWidth="1"/>
    <col min="3470" max="3470" width="11.28515625" style="105" customWidth="1"/>
    <col min="3471" max="3471" width="70.5703125" style="105" customWidth="1"/>
    <col min="3472" max="3472" width="23.7109375" style="105" customWidth="1"/>
    <col min="3473" max="3473" width="16.85546875" style="105" customWidth="1"/>
    <col min="3474" max="3476" width="17" style="105" customWidth="1"/>
    <col min="3477" max="3477" width="21" style="105" customWidth="1"/>
    <col min="3478" max="3581" width="9.140625" style="105"/>
    <col min="3582" max="3582" width="10" style="105" customWidth="1"/>
    <col min="3583" max="3583" width="10.28515625" style="105" customWidth="1"/>
    <col min="3584" max="3584" width="12" style="105" customWidth="1"/>
    <col min="3585" max="3585" width="12.5703125" style="105" customWidth="1"/>
    <col min="3586" max="3586" width="74.42578125" style="105" customWidth="1"/>
    <col min="3587" max="3587" width="21" style="105" customWidth="1"/>
    <col min="3588" max="3588" width="18.7109375" style="105" customWidth="1"/>
    <col min="3589" max="3589" width="18.85546875" style="105" customWidth="1"/>
    <col min="3590" max="3591" width="17" style="105" customWidth="1"/>
    <col min="3592" max="3592" width="36.140625" style="105" customWidth="1"/>
    <col min="3593" max="3722" width="9.140625" style="105"/>
    <col min="3723" max="3723" width="6.85546875" style="105" customWidth="1"/>
    <col min="3724" max="3724" width="7.5703125" style="105" customWidth="1"/>
    <col min="3725" max="3725" width="9.140625" style="105" customWidth="1"/>
    <col min="3726" max="3726" width="11.28515625" style="105" customWidth="1"/>
    <col min="3727" max="3727" width="70.5703125" style="105" customWidth="1"/>
    <col min="3728" max="3728" width="23.7109375" style="105" customWidth="1"/>
    <col min="3729" max="3729" width="16.85546875" style="105" customWidth="1"/>
    <col min="3730" max="3732" width="17" style="105" customWidth="1"/>
    <col min="3733" max="3733" width="21" style="105" customWidth="1"/>
    <col min="3734" max="3837" width="9.140625" style="105"/>
    <col min="3838" max="3838" width="10" style="105" customWidth="1"/>
    <col min="3839" max="3839" width="10.28515625" style="105" customWidth="1"/>
    <col min="3840" max="3840" width="12" style="105" customWidth="1"/>
    <col min="3841" max="3841" width="12.5703125" style="105" customWidth="1"/>
    <col min="3842" max="3842" width="74.42578125" style="105" customWidth="1"/>
    <col min="3843" max="3843" width="21" style="105" customWidth="1"/>
    <col min="3844" max="3844" width="18.7109375" style="105" customWidth="1"/>
    <col min="3845" max="3845" width="18.85546875" style="105" customWidth="1"/>
    <col min="3846" max="3847" width="17" style="105" customWidth="1"/>
    <col min="3848" max="3848" width="36.140625" style="105" customWidth="1"/>
    <col min="3849" max="3978" width="9.140625" style="105"/>
    <col min="3979" max="3979" width="6.85546875" style="105" customWidth="1"/>
    <col min="3980" max="3980" width="7.5703125" style="105" customWidth="1"/>
    <col min="3981" max="3981" width="9.140625" style="105" customWidth="1"/>
    <col min="3982" max="3982" width="11.28515625" style="105" customWidth="1"/>
    <col min="3983" max="3983" width="70.5703125" style="105" customWidth="1"/>
    <col min="3984" max="3984" width="23.7109375" style="105" customWidth="1"/>
    <col min="3985" max="3985" width="16.85546875" style="105" customWidth="1"/>
    <col min="3986" max="3988" width="17" style="105" customWidth="1"/>
    <col min="3989" max="3989" width="21" style="105" customWidth="1"/>
    <col min="3990" max="4093" width="9.140625" style="105"/>
    <col min="4094" max="4094" width="10" style="105" customWidth="1"/>
    <col min="4095" max="4095" width="10.28515625" style="105" customWidth="1"/>
    <col min="4096" max="4096" width="12" style="105" customWidth="1"/>
    <col min="4097" max="4097" width="12.5703125" style="105" customWidth="1"/>
    <col min="4098" max="4098" width="74.42578125" style="105" customWidth="1"/>
    <col min="4099" max="4099" width="21" style="105" customWidth="1"/>
    <col min="4100" max="4100" width="18.7109375" style="105" customWidth="1"/>
    <col min="4101" max="4101" width="18.85546875" style="105" customWidth="1"/>
    <col min="4102" max="4103" width="17" style="105" customWidth="1"/>
    <col min="4104" max="4104" width="36.140625" style="105" customWidth="1"/>
    <col min="4105" max="4234" width="9.140625" style="105"/>
    <col min="4235" max="4235" width="6.85546875" style="105" customWidth="1"/>
    <col min="4236" max="4236" width="7.5703125" style="105" customWidth="1"/>
    <col min="4237" max="4237" width="9.140625" style="105" customWidth="1"/>
    <col min="4238" max="4238" width="11.28515625" style="105" customWidth="1"/>
    <col min="4239" max="4239" width="70.5703125" style="105" customWidth="1"/>
    <col min="4240" max="4240" width="23.7109375" style="105" customWidth="1"/>
    <col min="4241" max="4241" width="16.85546875" style="105" customWidth="1"/>
    <col min="4242" max="4244" width="17" style="105" customWidth="1"/>
    <col min="4245" max="4245" width="21" style="105" customWidth="1"/>
    <col min="4246" max="4349" width="9.140625" style="105"/>
    <col min="4350" max="4350" width="10" style="105" customWidth="1"/>
    <col min="4351" max="4351" width="10.28515625" style="105" customWidth="1"/>
    <col min="4352" max="4352" width="12" style="105" customWidth="1"/>
    <col min="4353" max="4353" width="12.5703125" style="105" customWidth="1"/>
    <col min="4354" max="4354" width="74.42578125" style="105" customWidth="1"/>
    <col min="4355" max="4355" width="21" style="105" customWidth="1"/>
    <col min="4356" max="4356" width="18.7109375" style="105" customWidth="1"/>
    <col min="4357" max="4357" width="18.85546875" style="105" customWidth="1"/>
    <col min="4358" max="4359" width="17" style="105" customWidth="1"/>
    <col min="4360" max="4360" width="36.140625" style="105" customWidth="1"/>
    <col min="4361" max="4490" width="9.140625" style="105"/>
    <col min="4491" max="4491" width="6.85546875" style="105" customWidth="1"/>
    <col min="4492" max="4492" width="7.5703125" style="105" customWidth="1"/>
    <col min="4493" max="4493" width="9.140625" style="105" customWidth="1"/>
    <col min="4494" max="4494" width="11.28515625" style="105" customWidth="1"/>
    <col min="4495" max="4495" width="70.5703125" style="105" customWidth="1"/>
    <col min="4496" max="4496" width="23.7109375" style="105" customWidth="1"/>
    <col min="4497" max="4497" width="16.85546875" style="105" customWidth="1"/>
    <col min="4498" max="4500" width="17" style="105" customWidth="1"/>
    <col min="4501" max="4501" width="21" style="105" customWidth="1"/>
    <col min="4502" max="4605" width="9.140625" style="105"/>
    <col min="4606" max="4606" width="10" style="105" customWidth="1"/>
    <col min="4607" max="4607" width="10.28515625" style="105" customWidth="1"/>
    <col min="4608" max="4608" width="12" style="105" customWidth="1"/>
    <col min="4609" max="4609" width="12.5703125" style="105" customWidth="1"/>
    <col min="4610" max="4610" width="74.42578125" style="105" customWidth="1"/>
    <col min="4611" max="4611" width="21" style="105" customWidth="1"/>
    <col min="4612" max="4612" width="18.7109375" style="105" customWidth="1"/>
    <col min="4613" max="4613" width="18.85546875" style="105" customWidth="1"/>
    <col min="4614" max="4615" width="17" style="105" customWidth="1"/>
    <col min="4616" max="4616" width="36.140625" style="105" customWidth="1"/>
    <col min="4617" max="4746" width="9.140625" style="105"/>
    <col min="4747" max="4747" width="6.85546875" style="105" customWidth="1"/>
    <col min="4748" max="4748" width="7.5703125" style="105" customWidth="1"/>
    <col min="4749" max="4749" width="9.140625" style="105" customWidth="1"/>
    <col min="4750" max="4750" width="11.28515625" style="105" customWidth="1"/>
    <col min="4751" max="4751" width="70.5703125" style="105" customWidth="1"/>
    <col min="4752" max="4752" width="23.7109375" style="105" customWidth="1"/>
    <col min="4753" max="4753" width="16.85546875" style="105" customWidth="1"/>
    <col min="4754" max="4756" width="17" style="105" customWidth="1"/>
    <col min="4757" max="4757" width="21" style="105" customWidth="1"/>
    <col min="4758" max="4861" width="9.140625" style="105"/>
    <col min="4862" max="4862" width="10" style="105" customWidth="1"/>
    <col min="4863" max="4863" width="10.28515625" style="105" customWidth="1"/>
    <col min="4864" max="4864" width="12" style="105" customWidth="1"/>
    <col min="4865" max="4865" width="12.5703125" style="105" customWidth="1"/>
    <col min="4866" max="4866" width="74.42578125" style="105" customWidth="1"/>
    <col min="4867" max="4867" width="21" style="105" customWidth="1"/>
    <col min="4868" max="4868" width="18.7109375" style="105" customWidth="1"/>
    <col min="4869" max="4869" width="18.85546875" style="105" customWidth="1"/>
    <col min="4870" max="4871" width="17" style="105" customWidth="1"/>
    <col min="4872" max="4872" width="36.140625" style="105" customWidth="1"/>
    <col min="4873" max="5002" width="9.140625" style="105"/>
    <col min="5003" max="5003" width="6.85546875" style="105" customWidth="1"/>
    <col min="5004" max="5004" width="7.5703125" style="105" customWidth="1"/>
    <col min="5005" max="5005" width="9.140625" style="105" customWidth="1"/>
    <col min="5006" max="5006" width="11.28515625" style="105" customWidth="1"/>
    <col min="5007" max="5007" width="70.5703125" style="105" customWidth="1"/>
    <col min="5008" max="5008" width="23.7109375" style="105" customWidth="1"/>
    <col min="5009" max="5009" width="16.85546875" style="105" customWidth="1"/>
    <col min="5010" max="5012" width="17" style="105" customWidth="1"/>
    <col min="5013" max="5013" width="21" style="105" customWidth="1"/>
    <col min="5014" max="5117" width="9.140625" style="105"/>
    <col min="5118" max="5118" width="10" style="105" customWidth="1"/>
    <col min="5119" max="5119" width="10.28515625" style="105" customWidth="1"/>
    <col min="5120" max="5120" width="12" style="105" customWidth="1"/>
    <col min="5121" max="5121" width="12.5703125" style="105" customWidth="1"/>
    <col min="5122" max="5122" width="74.42578125" style="105" customWidth="1"/>
    <col min="5123" max="5123" width="21" style="105" customWidth="1"/>
    <col min="5124" max="5124" width="18.7109375" style="105" customWidth="1"/>
    <col min="5125" max="5125" width="18.85546875" style="105" customWidth="1"/>
    <col min="5126" max="5127" width="17" style="105" customWidth="1"/>
    <col min="5128" max="5128" width="36.140625" style="105" customWidth="1"/>
    <col min="5129" max="5258" width="9.140625" style="105"/>
    <col min="5259" max="5259" width="6.85546875" style="105" customWidth="1"/>
    <col min="5260" max="5260" width="7.5703125" style="105" customWidth="1"/>
    <col min="5261" max="5261" width="9.140625" style="105" customWidth="1"/>
    <col min="5262" max="5262" width="11.28515625" style="105" customWidth="1"/>
    <col min="5263" max="5263" width="70.5703125" style="105" customWidth="1"/>
    <col min="5264" max="5264" width="23.7109375" style="105" customWidth="1"/>
    <col min="5265" max="5265" width="16.85546875" style="105" customWidth="1"/>
    <col min="5266" max="5268" width="17" style="105" customWidth="1"/>
    <col min="5269" max="5269" width="21" style="105" customWidth="1"/>
    <col min="5270" max="5373" width="9.140625" style="105"/>
    <col min="5374" max="5374" width="10" style="105" customWidth="1"/>
    <col min="5375" max="5375" width="10.28515625" style="105" customWidth="1"/>
    <col min="5376" max="5376" width="12" style="105" customWidth="1"/>
    <col min="5377" max="5377" width="12.5703125" style="105" customWidth="1"/>
    <col min="5378" max="5378" width="74.42578125" style="105" customWidth="1"/>
    <col min="5379" max="5379" width="21" style="105" customWidth="1"/>
    <col min="5380" max="5380" width="18.7109375" style="105" customWidth="1"/>
    <col min="5381" max="5381" width="18.85546875" style="105" customWidth="1"/>
    <col min="5382" max="5383" width="17" style="105" customWidth="1"/>
    <col min="5384" max="5384" width="36.140625" style="105" customWidth="1"/>
    <col min="5385" max="5514" width="9.140625" style="105"/>
    <col min="5515" max="5515" width="6.85546875" style="105" customWidth="1"/>
    <col min="5516" max="5516" width="7.5703125" style="105" customWidth="1"/>
    <col min="5517" max="5517" width="9.140625" style="105" customWidth="1"/>
    <col min="5518" max="5518" width="11.28515625" style="105" customWidth="1"/>
    <col min="5519" max="5519" width="70.5703125" style="105" customWidth="1"/>
    <col min="5520" max="5520" width="23.7109375" style="105" customWidth="1"/>
    <col min="5521" max="5521" width="16.85546875" style="105" customWidth="1"/>
    <col min="5522" max="5524" width="17" style="105" customWidth="1"/>
    <col min="5525" max="5525" width="21" style="105" customWidth="1"/>
    <col min="5526" max="5629" width="9.140625" style="105"/>
    <col min="5630" max="5630" width="10" style="105" customWidth="1"/>
    <col min="5631" max="5631" width="10.28515625" style="105" customWidth="1"/>
    <col min="5632" max="5632" width="12" style="105" customWidth="1"/>
    <col min="5633" max="5633" width="12.5703125" style="105" customWidth="1"/>
    <col min="5634" max="5634" width="74.42578125" style="105" customWidth="1"/>
    <col min="5635" max="5635" width="21" style="105" customWidth="1"/>
    <col min="5636" max="5636" width="18.7109375" style="105" customWidth="1"/>
    <col min="5637" max="5637" width="18.85546875" style="105" customWidth="1"/>
    <col min="5638" max="5639" width="17" style="105" customWidth="1"/>
    <col min="5640" max="5640" width="36.140625" style="105" customWidth="1"/>
    <col min="5641" max="5770" width="9.140625" style="105"/>
    <col min="5771" max="5771" width="6.85546875" style="105" customWidth="1"/>
    <col min="5772" max="5772" width="7.5703125" style="105" customWidth="1"/>
    <col min="5773" max="5773" width="9.140625" style="105" customWidth="1"/>
    <col min="5774" max="5774" width="11.28515625" style="105" customWidth="1"/>
    <col min="5775" max="5775" width="70.5703125" style="105" customWidth="1"/>
    <col min="5776" max="5776" width="23.7109375" style="105" customWidth="1"/>
    <col min="5777" max="5777" width="16.85546875" style="105" customWidth="1"/>
    <col min="5778" max="5780" width="17" style="105" customWidth="1"/>
    <col min="5781" max="5781" width="21" style="105" customWidth="1"/>
    <col min="5782" max="5885" width="9.140625" style="105"/>
    <col min="5886" max="5886" width="10" style="105" customWidth="1"/>
    <col min="5887" max="5887" width="10.28515625" style="105" customWidth="1"/>
    <col min="5888" max="5888" width="12" style="105" customWidth="1"/>
    <col min="5889" max="5889" width="12.5703125" style="105" customWidth="1"/>
    <col min="5890" max="5890" width="74.42578125" style="105" customWidth="1"/>
    <col min="5891" max="5891" width="21" style="105" customWidth="1"/>
    <col min="5892" max="5892" width="18.7109375" style="105" customWidth="1"/>
    <col min="5893" max="5893" width="18.85546875" style="105" customWidth="1"/>
    <col min="5894" max="5895" width="17" style="105" customWidth="1"/>
    <col min="5896" max="5896" width="36.140625" style="105" customWidth="1"/>
    <col min="5897" max="6026" width="9.140625" style="105"/>
    <col min="6027" max="6027" width="6.85546875" style="105" customWidth="1"/>
    <col min="6028" max="6028" width="7.5703125" style="105" customWidth="1"/>
    <col min="6029" max="6029" width="9.140625" style="105" customWidth="1"/>
    <col min="6030" max="6030" width="11.28515625" style="105" customWidth="1"/>
    <col min="6031" max="6031" width="70.5703125" style="105" customWidth="1"/>
    <col min="6032" max="6032" width="23.7109375" style="105" customWidth="1"/>
    <col min="6033" max="6033" width="16.85546875" style="105" customWidth="1"/>
    <col min="6034" max="6036" width="17" style="105" customWidth="1"/>
    <col min="6037" max="6037" width="21" style="105" customWidth="1"/>
    <col min="6038" max="6141" width="9.140625" style="105"/>
    <col min="6142" max="6142" width="10" style="105" customWidth="1"/>
    <col min="6143" max="6143" width="10.28515625" style="105" customWidth="1"/>
    <col min="6144" max="6144" width="12" style="105" customWidth="1"/>
    <col min="6145" max="6145" width="12.5703125" style="105" customWidth="1"/>
    <col min="6146" max="6146" width="74.42578125" style="105" customWidth="1"/>
    <col min="6147" max="6147" width="21" style="105" customWidth="1"/>
    <col min="6148" max="6148" width="18.7109375" style="105" customWidth="1"/>
    <col min="6149" max="6149" width="18.85546875" style="105" customWidth="1"/>
    <col min="6150" max="6151" width="17" style="105" customWidth="1"/>
    <col min="6152" max="6152" width="36.140625" style="105" customWidth="1"/>
    <col min="6153" max="6282" width="9.140625" style="105"/>
    <col min="6283" max="6283" width="6.85546875" style="105" customWidth="1"/>
    <col min="6284" max="6284" width="7.5703125" style="105" customWidth="1"/>
    <col min="6285" max="6285" width="9.140625" style="105" customWidth="1"/>
    <col min="6286" max="6286" width="11.28515625" style="105" customWidth="1"/>
    <col min="6287" max="6287" width="70.5703125" style="105" customWidth="1"/>
    <col min="6288" max="6288" width="23.7109375" style="105" customWidth="1"/>
    <col min="6289" max="6289" width="16.85546875" style="105" customWidth="1"/>
    <col min="6290" max="6292" width="17" style="105" customWidth="1"/>
    <col min="6293" max="6293" width="21" style="105" customWidth="1"/>
    <col min="6294" max="6397" width="9.140625" style="105"/>
    <col min="6398" max="6398" width="10" style="105" customWidth="1"/>
    <col min="6399" max="6399" width="10.28515625" style="105" customWidth="1"/>
    <col min="6400" max="6400" width="12" style="105" customWidth="1"/>
    <col min="6401" max="6401" width="12.5703125" style="105" customWidth="1"/>
    <col min="6402" max="6402" width="74.42578125" style="105" customWidth="1"/>
    <col min="6403" max="6403" width="21" style="105" customWidth="1"/>
    <col min="6404" max="6404" width="18.7109375" style="105" customWidth="1"/>
    <col min="6405" max="6405" width="18.85546875" style="105" customWidth="1"/>
    <col min="6406" max="6407" width="17" style="105" customWidth="1"/>
    <col min="6408" max="6408" width="36.140625" style="105" customWidth="1"/>
    <col min="6409" max="6538" width="9.140625" style="105"/>
    <col min="6539" max="6539" width="6.85546875" style="105" customWidth="1"/>
    <col min="6540" max="6540" width="7.5703125" style="105" customWidth="1"/>
    <col min="6541" max="6541" width="9.140625" style="105" customWidth="1"/>
    <col min="6542" max="6542" width="11.28515625" style="105" customWidth="1"/>
    <col min="6543" max="6543" width="70.5703125" style="105" customWidth="1"/>
    <col min="6544" max="6544" width="23.7109375" style="105" customWidth="1"/>
    <col min="6545" max="6545" width="16.85546875" style="105" customWidth="1"/>
    <col min="6546" max="6548" width="17" style="105" customWidth="1"/>
    <col min="6549" max="6549" width="21" style="105" customWidth="1"/>
    <col min="6550" max="6653" width="9.140625" style="105"/>
    <col min="6654" max="6654" width="10" style="105" customWidth="1"/>
    <col min="6655" max="6655" width="10.28515625" style="105" customWidth="1"/>
    <col min="6656" max="6656" width="12" style="105" customWidth="1"/>
    <col min="6657" max="6657" width="12.5703125" style="105" customWidth="1"/>
    <col min="6658" max="6658" width="74.42578125" style="105" customWidth="1"/>
    <col min="6659" max="6659" width="21" style="105" customWidth="1"/>
    <col min="6660" max="6660" width="18.7109375" style="105" customWidth="1"/>
    <col min="6661" max="6661" width="18.85546875" style="105" customWidth="1"/>
    <col min="6662" max="6663" width="17" style="105" customWidth="1"/>
    <col min="6664" max="6664" width="36.140625" style="105" customWidth="1"/>
    <col min="6665" max="6794" width="9.140625" style="105"/>
    <col min="6795" max="6795" width="6.85546875" style="105" customWidth="1"/>
    <col min="6796" max="6796" width="7.5703125" style="105" customWidth="1"/>
    <col min="6797" max="6797" width="9.140625" style="105" customWidth="1"/>
    <col min="6798" max="6798" width="11.28515625" style="105" customWidth="1"/>
    <col min="6799" max="6799" width="70.5703125" style="105" customWidth="1"/>
    <col min="6800" max="6800" width="23.7109375" style="105" customWidth="1"/>
    <col min="6801" max="6801" width="16.85546875" style="105" customWidth="1"/>
    <col min="6802" max="6804" width="17" style="105" customWidth="1"/>
    <col min="6805" max="6805" width="21" style="105" customWidth="1"/>
    <col min="6806" max="6909" width="9.140625" style="105"/>
    <col min="6910" max="6910" width="10" style="105" customWidth="1"/>
    <col min="6911" max="6911" width="10.28515625" style="105" customWidth="1"/>
    <col min="6912" max="6912" width="12" style="105" customWidth="1"/>
    <col min="6913" max="6913" width="12.5703125" style="105" customWidth="1"/>
    <col min="6914" max="6914" width="74.42578125" style="105" customWidth="1"/>
    <col min="6915" max="6915" width="21" style="105" customWidth="1"/>
    <col min="6916" max="6916" width="18.7109375" style="105" customWidth="1"/>
    <col min="6917" max="6917" width="18.85546875" style="105" customWidth="1"/>
    <col min="6918" max="6919" width="17" style="105" customWidth="1"/>
    <col min="6920" max="6920" width="36.140625" style="105" customWidth="1"/>
    <col min="6921" max="7050" width="9.140625" style="105"/>
    <col min="7051" max="7051" width="6.85546875" style="105" customWidth="1"/>
    <col min="7052" max="7052" width="7.5703125" style="105" customWidth="1"/>
    <col min="7053" max="7053" width="9.140625" style="105" customWidth="1"/>
    <col min="7054" max="7054" width="11.28515625" style="105" customWidth="1"/>
    <col min="7055" max="7055" width="70.5703125" style="105" customWidth="1"/>
    <col min="7056" max="7056" width="23.7109375" style="105" customWidth="1"/>
    <col min="7057" max="7057" width="16.85546875" style="105" customWidth="1"/>
    <col min="7058" max="7060" width="17" style="105" customWidth="1"/>
    <col min="7061" max="7061" width="21" style="105" customWidth="1"/>
    <col min="7062" max="7165" width="9.140625" style="105"/>
    <col min="7166" max="7166" width="10" style="105" customWidth="1"/>
    <col min="7167" max="7167" width="10.28515625" style="105" customWidth="1"/>
    <col min="7168" max="7168" width="12" style="105" customWidth="1"/>
    <col min="7169" max="7169" width="12.5703125" style="105" customWidth="1"/>
    <col min="7170" max="7170" width="74.42578125" style="105" customWidth="1"/>
    <col min="7171" max="7171" width="21" style="105" customWidth="1"/>
    <col min="7172" max="7172" width="18.7109375" style="105" customWidth="1"/>
    <col min="7173" max="7173" width="18.85546875" style="105" customWidth="1"/>
    <col min="7174" max="7175" width="17" style="105" customWidth="1"/>
    <col min="7176" max="7176" width="36.140625" style="105" customWidth="1"/>
    <col min="7177" max="7306" width="9.140625" style="105"/>
    <col min="7307" max="7307" width="6.85546875" style="105" customWidth="1"/>
    <col min="7308" max="7308" width="7.5703125" style="105" customWidth="1"/>
    <col min="7309" max="7309" width="9.140625" style="105" customWidth="1"/>
    <col min="7310" max="7310" width="11.28515625" style="105" customWidth="1"/>
    <col min="7311" max="7311" width="70.5703125" style="105" customWidth="1"/>
    <col min="7312" max="7312" width="23.7109375" style="105" customWidth="1"/>
    <col min="7313" max="7313" width="16.85546875" style="105" customWidth="1"/>
    <col min="7314" max="7316" width="17" style="105" customWidth="1"/>
    <col min="7317" max="7317" width="21" style="105" customWidth="1"/>
    <col min="7318" max="7421" width="9.140625" style="105"/>
    <col min="7422" max="7422" width="10" style="105" customWidth="1"/>
    <col min="7423" max="7423" width="10.28515625" style="105" customWidth="1"/>
    <col min="7424" max="7424" width="12" style="105" customWidth="1"/>
    <col min="7425" max="7425" width="12.5703125" style="105" customWidth="1"/>
    <col min="7426" max="7426" width="74.42578125" style="105" customWidth="1"/>
    <col min="7427" max="7427" width="21" style="105" customWidth="1"/>
    <col min="7428" max="7428" width="18.7109375" style="105" customWidth="1"/>
    <col min="7429" max="7429" width="18.85546875" style="105" customWidth="1"/>
    <col min="7430" max="7431" width="17" style="105" customWidth="1"/>
    <col min="7432" max="7432" width="36.140625" style="105" customWidth="1"/>
    <col min="7433" max="7562" width="9.140625" style="105"/>
    <col min="7563" max="7563" width="6.85546875" style="105" customWidth="1"/>
    <col min="7564" max="7564" width="7.5703125" style="105" customWidth="1"/>
    <col min="7565" max="7565" width="9.140625" style="105" customWidth="1"/>
    <col min="7566" max="7566" width="11.28515625" style="105" customWidth="1"/>
    <col min="7567" max="7567" width="70.5703125" style="105" customWidth="1"/>
    <col min="7568" max="7568" width="23.7109375" style="105" customWidth="1"/>
    <col min="7569" max="7569" width="16.85546875" style="105" customWidth="1"/>
    <col min="7570" max="7572" width="17" style="105" customWidth="1"/>
    <col min="7573" max="7573" width="21" style="105" customWidth="1"/>
    <col min="7574" max="7677" width="9.140625" style="105"/>
    <col min="7678" max="7678" width="10" style="105" customWidth="1"/>
    <col min="7679" max="7679" width="10.28515625" style="105" customWidth="1"/>
    <col min="7680" max="7680" width="12" style="105" customWidth="1"/>
    <col min="7681" max="7681" width="12.5703125" style="105" customWidth="1"/>
    <col min="7682" max="7682" width="74.42578125" style="105" customWidth="1"/>
    <col min="7683" max="7683" width="21" style="105" customWidth="1"/>
    <col min="7684" max="7684" width="18.7109375" style="105" customWidth="1"/>
    <col min="7685" max="7685" width="18.85546875" style="105" customWidth="1"/>
    <col min="7686" max="7687" width="17" style="105" customWidth="1"/>
    <col min="7688" max="7688" width="36.140625" style="105" customWidth="1"/>
    <col min="7689" max="7818" width="9.140625" style="105"/>
    <col min="7819" max="7819" width="6.85546875" style="105" customWidth="1"/>
    <col min="7820" max="7820" width="7.5703125" style="105" customWidth="1"/>
    <col min="7821" max="7821" width="9.140625" style="105" customWidth="1"/>
    <col min="7822" max="7822" width="11.28515625" style="105" customWidth="1"/>
    <col min="7823" max="7823" width="70.5703125" style="105" customWidth="1"/>
    <col min="7824" max="7824" width="23.7109375" style="105" customWidth="1"/>
    <col min="7825" max="7825" width="16.85546875" style="105" customWidth="1"/>
    <col min="7826" max="7828" width="17" style="105" customWidth="1"/>
    <col min="7829" max="7829" width="21" style="105" customWidth="1"/>
    <col min="7830" max="7933" width="9.140625" style="105"/>
    <col min="7934" max="7934" width="10" style="105" customWidth="1"/>
    <col min="7935" max="7935" width="10.28515625" style="105" customWidth="1"/>
    <col min="7936" max="7936" width="12" style="105" customWidth="1"/>
    <col min="7937" max="7937" width="12.5703125" style="105" customWidth="1"/>
    <col min="7938" max="7938" width="74.42578125" style="105" customWidth="1"/>
    <col min="7939" max="7939" width="21" style="105" customWidth="1"/>
    <col min="7940" max="7940" width="18.7109375" style="105" customWidth="1"/>
    <col min="7941" max="7941" width="18.85546875" style="105" customWidth="1"/>
    <col min="7942" max="7943" width="17" style="105" customWidth="1"/>
    <col min="7944" max="7944" width="36.140625" style="105" customWidth="1"/>
    <col min="7945" max="8074" width="9.140625" style="105"/>
    <col min="8075" max="8075" width="6.85546875" style="105" customWidth="1"/>
    <col min="8076" max="8076" width="7.5703125" style="105" customWidth="1"/>
    <col min="8077" max="8077" width="9.140625" style="105" customWidth="1"/>
    <col min="8078" max="8078" width="11.28515625" style="105" customWidth="1"/>
    <col min="8079" max="8079" width="70.5703125" style="105" customWidth="1"/>
    <col min="8080" max="8080" width="23.7109375" style="105" customWidth="1"/>
    <col min="8081" max="8081" width="16.85546875" style="105" customWidth="1"/>
    <col min="8082" max="8084" width="17" style="105" customWidth="1"/>
    <col min="8085" max="8085" width="21" style="105" customWidth="1"/>
    <col min="8086" max="8189" width="9.140625" style="105"/>
    <col min="8190" max="8190" width="10" style="105" customWidth="1"/>
    <col min="8191" max="8191" width="10.28515625" style="105" customWidth="1"/>
    <col min="8192" max="8192" width="12" style="105" customWidth="1"/>
    <col min="8193" max="8193" width="12.5703125" style="105" customWidth="1"/>
    <col min="8194" max="8194" width="74.42578125" style="105" customWidth="1"/>
    <col min="8195" max="8195" width="21" style="105" customWidth="1"/>
    <col min="8196" max="8196" width="18.7109375" style="105" customWidth="1"/>
    <col min="8197" max="8197" width="18.85546875" style="105" customWidth="1"/>
    <col min="8198" max="8199" width="17" style="105" customWidth="1"/>
    <col min="8200" max="8200" width="36.140625" style="105" customWidth="1"/>
    <col min="8201" max="8330" width="9.140625" style="105"/>
    <col min="8331" max="8331" width="6.85546875" style="105" customWidth="1"/>
    <col min="8332" max="8332" width="7.5703125" style="105" customWidth="1"/>
    <col min="8333" max="8333" width="9.140625" style="105" customWidth="1"/>
    <col min="8334" max="8334" width="11.28515625" style="105" customWidth="1"/>
    <col min="8335" max="8335" width="70.5703125" style="105" customWidth="1"/>
    <col min="8336" max="8336" width="23.7109375" style="105" customWidth="1"/>
    <col min="8337" max="8337" width="16.85546875" style="105" customWidth="1"/>
    <col min="8338" max="8340" width="17" style="105" customWidth="1"/>
    <col min="8341" max="8341" width="21" style="105" customWidth="1"/>
    <col min="8342" max="8445" width="9.140625" style="105"/>
    <col min="8446" max="8446" width="10" style="105" customWidth="1"/>
    <col min="8447" max="8447" width="10.28515625" style="105" customWidth="1"/>
    <col min="8448" max="8448" width="12" style="105" customWidth="1"/>
    <col min="8449" max="8449" width="12.5703125" style="105" customWidth="1"/>
    <col min="8450" max="8450" width="74.42578125" style="105" customWidth="1"/>
    <col min="8451" max="8451" width="21" style="105" customWidth="1"/>
    <col min="8452" max="8452" width="18.7109375" style="105" customWidth="1"/>
    <col min="8453" max="8453" width="18.85546875" style="105" customWidth="1"/>
    <col min="8454" max="8455" width="17" style="105" customWidth="1"/>
    <col min="8456" max="8456" width="36.140625" style="105" customWidth="1"/>
    <col min="8457" max="8586" width="9.140625" style="105"/>
    <col min="8587" max="8587" width="6.85546875" style="105" customWidth="1"/>
    <col min="8588" max="8588" width="7.5703125" style="105" customWidth="1"/>
    <col min="8589" max="8589" width="9.140625" style="105" customWidth="1"/>
    <col min="8590" max="8590" width="11.28515625" style="105" customWidth="1"/>
    <col min="8591" max="8591" width="70.5703125" style="105" customWidth="1"/>
    <col min="8592" max="8592" width="23.7109375" style="105" customWidth="1"/>
    <col min="8593" max="8593" width="16.85546875" style="105" customWidth="1"/>
    <col min="8594" max="8596" width="17" style="105" customWidth="1"/>
    <col min="8597" max="8597" width="21" style="105" customWidth="1"/>
    <col min="8598" max="8701" width="9.140625" style="105"/>
    <col min="8702" max="8702" width="10" style="105" customWidth="1"/>
    <col min="8703" max="8703" width="10.28515625" style="105" customWidth="1"/>
    <col min="8704" max="8704" width="12" style="105" customWidth="1"/>
    <col min="8705" max="8705" width="12.5703125" style="105" customWidth="1"/>
    <col min="8706" max="8706" width="74.42578125" style="105" customWidth="1"/>
    <col min="8707" max="8707" width="21" style="105" customWidth="1"/>
    <col min="8708" max="8708" width="18.7109375" style="105" customWidth="1"/>
    <col min="8709" max="8709" width="18.85546875" style="105" customWidth="1"/>
    <col min="8710" max="8711" width="17" style="105" customWidth="1"/>
    <col min="8712" max="8712" width="36.140625" style="105" customWidth="1"/>
    <col min="8713" max="8842" width="9.140625" style="105"/>
    <col min="8843" max="8843" width="6.85546875" style="105" customWidth="1"/>
    <col min="8844" max="8844" width="7.5703125" style="105" customWidth="1"/>
    <col min="8845" max="8845" width="9.140625" style="105" customWidth="1"/>
    <col min="8846" max="8846" width="11.28515625" style="105" customWidth="1"/>
    <col min="8847" max="8847" width="70.5703125" style="105" customWidth="1"/>
    <col min="8848" max="8848" width="23.7109375" style="105" customWidth="1"/>
    <col min="8849" max="8849" width="16.85546875" style="105" customWidth="1"/>
    <col min="8850" max="8852" width="17" style="105" customWidth="1"/>
    <col min="8853" max="8853" width="21" style="105" customWidth="1"/>
    <col min="8854" max="8957" width="9.140625" style="105"/>
    <col min="8958" max="8958" width="10" style="105" customWidth="1"/>
    <col min="8959" max="8959" width="10.28515625" style="105" customWidth="1"/>
    <col min="8960" max="8960" width="12" style="105" customWidth="1"/>
    <col min="8961" max="8961" width="12.5703125" style="105" customWidth="1"/>
    <col min="8962" max="8962" width="74.42578125" style="105" customWidth="1"/>
    <col min="8963" max="8963" width="21" style="105" customWidth="1"/>
    <col min="8964" max="8964" width="18.7109375" style="105" customWidth="1"/>
    <col min="8965" max="8965" width="18.85546875" style="105" customWidth="1"/>
    <col min="8966" max="8967" width="17" style="105" customWidth="1"/>
    <col min="8968" max="8968" width="36.140625" style="105" customWidth="1"/>
    <col min="8969" max="9098" width="9.140625" style="105"/>
    <col min="9099" max="9099" width="6.85546875" style="105" customWidth="1"/>
    <col min="9100" max="9100" width="7.5703125" style="105" customWidth="1"/>
    <col min="9101" max="9101" width="9.140625" style="105" customWidth="1"/>
    <col min="9102" max="9102" width="11.28515625" style="105" customWidth="1"/>
    <col min="9103" max="9103" width="70.5703125" style="105" customWidth="1"/>
    <col min="9104" max="9104" width="23.7109375" style="105" customWidth="1"/>
    <col min="9105" max="9105" width="16.85546875" style="105" customWidth="1"/>
    <col min="9106" max="9108" width="17" style="105" customWidth="1"/>
    <col min="9109" max="9109" width="21" style="105" customWidth="1"/>
    <col min="9110" max="9213" width="9.140625" style="105"/>
    <col min="9214" max="9214" width="10" style="105" customWidth="1"/>
    <col min="9215" max="9215" width="10.28515625" style="105" customWidth="1"/>
    <col min="9216" max="9216" width="12" style="105" customWidth="1"/>
    <col min="9217" max="9217" width="12.5703125" style="105" customWidth="1"/>
    <col min="9218" max="9218" width="74.42578125" style="105" customWidth="1"/>
    <col min="9219" max="9219" width="21" style="105" customWidth="1"/>
    <col min="9220" max="9220" width="18.7109375" style="105" customWidth="1"/>
    <col min="9221" max="9221" width="18.85546875" style="105" customWidth="1"/>
    <col min="9222" max="9223" width="17" style="105" customWidth="1"/>
    <col min="9224" max="9224" width="36.140625" style="105" customWidth="1"/>
    <col min="9225" max="9354" width="9.140625" style="105"/>
    <col min="9355" max="9355" width="6.85546875" style="105" customWidth="1"/>
    <col min="9356" max="9356" width="7.5703125" style="105" customWidth="1"/>
    <col min="9357" max="9357" width="9.140625" style="105" customWidth="1"/>
    <col min="9358" max="9358" width="11.28515625" style="105" customWidth="1"/>
    <col min="9359" max="9359" width="70.5703125" style="105" customWidth="1"/>
    <col min="9360" max="9360" width="23.7109375" style="105" customWidth="1"/>
    <col min="9361" max="9361" width="16.85546875" style="105" customWidth="1"/>
    <col min="9362" max="9364" width="17" style="105" customWidth="1"/>
    <col min="9365" max="9365" width="21" style="105" customWidth="1"/>
    <col min="9366" max="9469" width="9.140625" style="105"/>
    <col min="9470" max="9470" width="10" style="105" customWidth="1"/>
    <col min="9471" max="9471" width="10.28515625" style="105" customWidth="1"/>
    <col min="9472" max="9472" width="12" style="105" customWidth="1"/>
    <col min="9473" max="9473" width="12.5703125" style="105" customWidth="1"/>
    <col min="9474" max="9474" width="74.42578125" style="105" customWidth="1"/>
    <col min="9475" max="9475" width="21" style="105" customWidth="1"/>
    <col min="9476" max="9476" width="18.7109375" style="105" customWidth="1"/>
    <col min="9477" max="9477" width="18.85546875" style="105" customWidth="1"/>
    <col min="9478" max="9479" width="17" style="105" customWidth="1"/>
    <col min="9480" max="9480" width="36.140625" style="105" customWidth="1"/>
    <col min="9481" max="9610" width="9.140625" style="105"/>
    <col min="9611" max="9611" width="6.85546875" style="105" customWidth="1"/>
    <col min="9612" max="9612" width="7.5703125" style="105" customWidth="1"/>
    <col min="9613" max="9613" width="9.140625" style="105" customWidth="1"/>
    <col min="9614" max="9614" width="11.28515625" style="105" customWidth="1"/>
    <col min="9615" max="9615" width="70.5703125" style="105" customWidth="1"/>
    <col min="9616" max="9616" width="23.7109375" style="105" customWidth="1"/>
    <col min="9617" max="9617" width="16.85546875" style="105" customWidth="1"/>
    <col min="9618" max="9620" width="17" style="105" customWidth="1"/>
    <col min="9621" max="9621" width="21" style="105" customWidth="1"/>
    <col min="9622" max="9725" width="9.140625" style="105"/>
    <col min="9726" max="9726" width="10" style="105" customWidth="1"/>
    <col min="9727" max="9727" width="10.28515625" style="105" customWidth="1"/>
    <col min="9728" max="9728" width="12" style="105" customWidth="1"/>
    <col min="9729" max="9729" width="12.5703125" style="105" customWidth="1"/>
    <col min="9730" max="9730" width="74.42578125" style="105" customWidth="1"/>
    <col min="9731" max="9731" width="21" style="105" customWidth="1"/>
    <col min="9732" max="9732" width="18.7109375" style="105" customWidth="1"/>
    <col min="9733" max="9733" width="18.85546875" style="105" customWidth="1"/>
    <col min="9734" max="9735" width="17" style="105" customWidth="1"/>
    <col min="9736" max="9736" width="36.140625" style="105" customWidth="1"/>
    <col min="9737" max="9866" width="9.140625" style="105"/>
    <col min="9867" max="9867" width="6.85546875" style="105" customWidth="1"/>
    <col min="9868" max="9868" width="7.5703125" style="105" customWidth="1"/>
    <col min="9869" max="9869" width="9.140625" style="105" customWidth="1"/>
    <col min="9870" max="9870" width="11.28515625" style="105" customWidth="1"/>
    <col min="9871" max="9871" width="70.5703125" style="105" customWidth="1"/>
    <col min="9872" max="9872" width="23.7109375" style="105" customWidth="1"/>
    <col min="9873" max="9873" width="16.85546875" style="105" customWidth="1"/>
    <col min="9874" max="9876" width="17" style="105" customWidth="1"/>
    <col min="9877" max="9877" width="21" style="105" customWidth="1"/>
    <col min="9878" max="9981" width="9.140625" style="105"/>
    <col min="9982" max="9982" width="10" style="105" customWidth="1"/>
    <col min="9983" max="9983" width="10.28515625" style="105" customWidth="1"/>
    <col min="9984" max="9984" width="12" style="105" customWidth="1"/>
    <col min="9985" max="9985" width="12.5703125" style="105" customWidth="1"/>
    <col min="9986" max="9986" width="74.42578125" style="105" customWidth="1"/>
    <col min="9987" max="9987" width="21" style="105" customWidth="1"/>
    <col min="9988" max="9988" width="18.7109375" style="105" customWidth="1"/>
    <col min="9989" max="9989" width="18.85546875" style="105" customWidth="1"/>
    <col min="9990" max="9991" width="17" style="105" customWidth="1"/>
    <col min="9992" max="9992" width="36.140625" style="105" customWidth="1"/>
    <col min="9993" max="10122" width="9.140625" style="105"/>
    <col min="10123" max="10123" width="6.85546875" style="105" customWidth="1"/>
    <col min="10124" max="10124" width="7.5703125" style="105" customWidth="1"/>
    <col min="10125" max="10125" width="9.140625" style="105" customWidth="1"/>
    <col min="10126" max="10126" width="11.28515625" style="105" customWidth="1"/>
    <col min="10127" max="10127" width="70.5703125" style="105" customWidth="1"/>
    <col min="10128" max="10128" width="23.7109375" style="105" customWidth="1"/>
    <col min="10129" max="10129" width="16.85546875" style="105" customWidth="1"/>
    <col min="10130" max="10132" width="17" style="105" customWidth="1"/>
    <col min="10133" max="10133" width="21" style="105" customWidth="1"/>
    <col min="10134" max="10237" width="9.140625" style="105"/>
    <col min="10238" max="10238" width="10" style="105" customWidth="1"/>
    <col min="10239" max="10239" width="10.28515625" style="105" customWidth="1"/>
    <col min="10240" max="10240" width="12" style="105" customWidth="1"/>
    <col min="10241" max="10241" width="12.5703125" style="105" customWidth="1"/>
    <col min="10242" max="10242" width="74.42578125" style="105" customWidth="1"/>
    <col min="10243" max="10243" width="21" style="105" customWidth="1"/>
    <col min="10244" max="10244" width="18.7109375" style="105" customWidth="1"/>
    <col min="10245" max="10245" width="18.85546875" style="105" customWidth="1"/>
    <col min="10246" max="10247" width="17" style="105" customWidth="1"/>
    <col min="10248" max="10248" width="36.140625" style="105" customWidth="1"/>
    <col min="10249" max="10378" width="9.140625" style="105"/>
    <col min="10379" max="10379" width="6.85546875" style="105" customWidth="1"/>
    <col min="10380" max="10380" width="7.5703125" style="105" customWidth="1"/>
    <col min="10381" max="10381" width="9.140625" style="105" customWidth="1"/>
    <col min="10382" max="10382" width="11.28515625" style="105" customWidth="1"/>
    <col min="10383" max="10383" width="70.5703125" style="105" customWidth="1"/>
    <col min="10384" max="10384" width="23.7109375" style="105" customWidth="1"/>
    <col min="10385" max="10385" width="16.85546875" style="105" customWidth="1"/>
    <col min="10386" max="10388" width="17" style="105" customWidth="1"/>
    <col min="10389" max="10389" width="21" style="105" customWidth="1"/>
    <col min="10390" max="10493" width="9.140625" style="105"/>
    <col min="10494" max="10494" width="10" style="105" customWidth="1"/>
    <col min="10495" max="10495" width="10.28515625" style="105" customWidth="1"/>
    <col min="10496" max="10496" width="12" style="105" customWidth="1"/>
    <col min="10497" max="10497" width="12.5703125" style="105" customWidth="1"/>
    <col min="10498" max="10498" width="74.42578125" style="105" customWidth="1"/>
    <col min="10499" max="10499" width="21" style="105" customWidth="1"/>
    <col min="10500" max="10500" width="18.7109375" style="105" customWidth="1"/>
    <col min="10501" max="10501" width="18.85546875" style="105" customWidth="1"/>
    <col min="10502" max="10503" width="17" style="105" customWidth="1"/>
    <col min="10504" max="10504" width="36.140625" style="105" customWidth="1"/>
    <col min="10505" max="10634" width="9.140625" style="105"/>
    <col min="10635" max="10635" width="6.85546875" style="105" customWidth="1"/>
    <col min="10636" max="10636" width="7.5703125" style="105" customWidth="1"/>
    <col min="10637" max="10637" width="9.140625" style="105" customWidth="1"/>
    <col min="10638" max="10638" width="11.28515625" style="105" customWidth="1"/>
    <col min="10639" max="10639" width="70.5703125" style="105" customWidth="1"/>
    <col min="10640" max="10640" width="23.7109375" style="105" customWidth="1"/>
    <col min="10641" max="10641" width="16.85546875" style="105" customWidth="1"/>
    <col min="10642" max="10644" width="17" style="105" customWidth="1"/>
    <col min="10645" max="10645" width="21" style="105" customWidth="1"/>
    <col min="10646" max="10749" width="9.140625" style="105"/>
    <col min="10750" max="10750" width="10" style="105" customWidth="1"/>
    <col min="10751" max="10751" width="10.28515625" style="105" customWidth="1"/>
    <col min="10752" max="10752" width="12" style="105" customWidth="1"/>
    <col min="10753" max="10753" width="12.5703125" style="105" customWidth="1"/>
    <col min="10754" max="10754" width="74.42578125" style="105" customWidth="1"/>
    <col min="10755" max="10755" width="21" style="105" customWidth="1"/>
    <col min="10756" max="10756" width="18.7109375" style="105" customWidth="1"/>
    <col min="10757" max="10757" width="18.85546875" style="105" customWidth="1"/>
    <col min="10758" max="10759" width="17" style="105" customWidth="1"/>
    <col min="10760" max="10760" width="36.140625" style="105" customWidth="1"/>
    <col min="10761" max="10890" width="9.140625" style="105"/>
    <col min="10891" max="10891" width="6.85546875" style="105" customWidth="1"/>
    <col min="10892" max="10892" width="7.5703125" style="105" customWidth="1"/>
    <col min="10893" max="10893" width="9.140625" style="105" customWidth="1"/>
    <col min="10894" max="10894" width="11.28515625" style="105" customWidth="1"/>
    <col min="10895" max="10895" width="70.5703125" style="105" customWidth="1"/>
    <col min="10896" max="10896" width="23.7109375" style="105" customWidth="1"/>
    <col min="10897" max="10897" width="16.85546875" style="105" customWidth="1"/>
    <col min="10898" max="10900" width="17" style="105" customWidth="1"/>
    <col min="10901" max="10901" width="21" style="105" customWidth="1"/>
    <col min="10902" max="11005" width="9.140625" style="105"/>
    <col min="11006" max="11006" width="10" style="105" customWidth="1"/>
    <col min="11007" max="11007" width="10.28515625" style="105" customWidth="1"/>
    <col min="11008" max="11008" width="12" style="105" customWidth="1"/>
    <col min="11009" max="11009" width="12.5703125" style="105" customWidth="1"/>
    <col min="11010" max="11010" width="74.42578125" style="105" customWidth="1"/>
    <col min="11011" max="11011" width="21" style="105" customWidth="1"/>
    <col min="11012" max="11012" width="18.7109375" style="105" customWidth="1"/>
    <col min="11013" max="11013" width="18.85546875" style="105" customWidth="1"/>
    <col min="11014" max="11015" width="17" style="105" customWidth="1"/>
    <col min="11016" max="11016" width="36.140625" style="105" customWidth="1"/>
    <col min="11017" max="11146" width="9.140625" style="105"/>
    <col min="11147" max="11147" width="6.85546875" style="105" customWidth="1"/>
    <col min="11148" max="11148" width="7.5703125" style="105" customWidth="1"/>
    <col min="11149" max="11149" width="9.140625" style="105" customWidth="1"/>
    <col min="11150" max="11150" width="11.28515625" style="105" customWidth="1"/>
    <col min="11151" max="11151" width="70.5703125" style="105" customWidth="1"/>
    <col min="11152" max="11152" width="23.7109375" style="105" customWidth="1"/>
    <col min="11153" max="11153" width="16.85546875" style="105" customWidth="1"/>
    <col min="11154" max="11156" width="17" style="105" customWidth="1"/>
    <col min="11157" max="11157" width="21" style="105" customWidth="1"/>
    <col min="11158" max="11261" width="9.140625" style="105"/>
    <col min="11262" max="11262" width="10" style="105" customWidth="1"/>
    <col min="11263" max="11263" width="10.28515625" style="105" customWidth="1"/>
    <col min="11264" max="11264" width="12" style="105" customWidth="1"/>
    <col min="11265" max="11265" width="12.5703125" style="105" customWidth="1"/>
    <col min="11266" max="11266" width="74.42578125" style="105" customWidth="1"/>
    <col min="11267" max="11267" width="21" style="105" customWidth="1"/>
    <col min="11268" max="11268" width="18.7109375" style="105" customWidth="1"/>
    <col min="11269" max="11269" width="18.85546875" style="105" customWidth="1"/>
    <col min="11270" max="11271" width="17" style="105" customWidth="1"/>
    <col min="11272" max="11272" width="36.140625" style="105" customWidth="1"/>
    <col min="11273" max="11402" width="9.140625" style="105"/>
    <col min="11403" max="11403" width="6.85546875" style="105" customWidth="1"/>
    <col min="11404" max="11404" width="7.5703125" style="105" customWidth="1"/>
    <col min="11405" max="11405" width="9.140625" style="105" customWidth="1"/>
    <col min="11406" max="11406" width="11.28515625" style="105" customWidth="1"/>
    <col min="11407" max="11407" width="70.5703125" style="105" customWidth="1"/>
    <col min="11408" max="11408" width="23.7109375" style="105" customWidth="1"/>
    <col min="11409" max="11409" width="16.85546875" style="105" customWidth="1"/>
    <col min="11410" max="11412" width="17" style="105" customWidth="1"/>
    <col min="11413" max="11413" width="21" style="105" customWidth="1"/>
    <col min="11414" max="11517" width="9.140625" style="105"/>
    <col min="11518" max="11518" width="10" style="105" customWidth="1"/>
    <col min="11519" max="11519" width="10.28515625" style="105" customWidth="1"/>
    <col min="11520" max="11520" width="12" style="105" customWidth="1"/>
    <col min="11521" max="11521" width="12.5703125" style="105" customWidth="1"/>
    <col min="11522" max="11522" width="74.42578125" style="105" customWidth="1"/>
    <col min="11523" max="11523" width="21" style="105" customWidth="1"/>
    <col min="11524" max="11524" width="18.7109375" style="105" customWidth="1"/>
    <col min="11525" max="11525" width="18.85546875" style="105" customWidth="1"/>
    <col min="11526" max="11527" width="17" style="105" customWidth="1"/>
    <col min="11528" max="11528" width="36.140625" style="105" customWidth="1"/>
    <col min="11529" max="11658" width="9.140625" style="105"/>
    <col min="11659" max="11659" width="6.85546875" style="105" customWidth="1"/>
    <col min="11660" max="11660" width="7.5703125" style="105" customWidth="1"/>
    <col min="11661" max="11661" width="9.140625" style="105" customWidth="1"/>
    <col min="11662" max="11662" width="11.28515625" style="105" customWidth="1"/>
    <col min="11663" max="11663" width="70.5703125" style="105" customWidth="1"/>
    <col min="11664" max="11664" width="23.7109375" style="105" customWidth="1"/>
    <col min="11665" max="11665" width="16.85546875" style="105" customWidth="1"/>
    <col min="11666" max="11668" width="17" style="105" customWidth="1"/>
    <col min="11669" max="11669" width="21" style="105" customWidth="1"/>
    <col min="11670" max="11773" width="9.140625" style="105"/>
    <col min="11774" max="11774" width="10" style="105" customWidth="1"/>
    <col min="11775" max="11775" width="10.28515625" style="105" customWidth="1"/>
    <col min="11776" max="11776" width="12" style="105" customWidth="1"/>
    <col min="11777" max="11777" width="12.5703125" style="105" customWidth="1"/>
    <col min="11778" max="11778" width="74.42578125" style="105" customWidth="1"/>
    <col min="11779" max="11779" width="21" style="105" customWidth="1"/>
    <col min="11780" max="11780" width="18.7109375" style="105" customWidth="1"/>
    <col min="11781" max="11781" width="18.85546875" style="105" customWidth="1"/>
    <col min="11782" max="11783" width="17" style="105" customWidth="1"/>
    <col min="11784" max="11784" width="36.140625" style="105" customWidth="1"/>
    <col min="11785" max="11914" width="9.140625" style="105"/>
    <col min="11915" max="11915" width="6.85546875" style="105" customWidth="1"/>
    <col min="11916" max="11916" width="7.5703125" style="105" customWidth="1"/>
    <col min="11917" max="11917" width="9.140625" style="105" customWidth="1"/>
    <col min="11918" max="11918" width="11.28515625" style="105" customWidth="1"/>
    <col min="11919" max="11919" width="70.5703125" style="105" customWidth="1"/>
    <col min="11920" max="11920" width="23.7109375" style="105" customWidth="1"/>
    <col min="11921" max="11921" width="16.85546875" style="105" customWidth="1"/>
    <col min="11922" max="11924" width="17" style="105" customWidth="1"/>
    <col min="11925" max="11925" width="21" style="105" customWidth="1"/>
    <col min="11926" max="12029" width="9.140625" style="105"/>
    <col min="12030" max="12030" width="10" style="105" customWidth="1"/>
    <col min="12031" max="12031" width="10.28515625" style="105" customWidth="1"/>
    <col min="12032" max="12032" width="12" style="105" customWidth="1"/>
    <col min="12033" max="12033" width="12.5703125" style="105" customWidth="1"/>
    <col min="12034" max="12034" width="74.42578125" style="105" customWidth="1"/>
    <col min="12035" max="12035" width="21" style="105" customWidth="1"/>
    <col min="12036" max="12036" width="18.7109375" style="105" customWidth="1"/>
    <col min="12037" max="12037" width="18.85546875" style="105" customWidth="1"/>
    <col min="12038" max="12039" width="17" style="105" customWidth="1"/>
    <col min="12040" max="12040" width="36.140625" style="105" customWidth="1"/>
    <col min="12041" max="12170" width="9.140625" style="105"/>
    <col min="12171" max="12171" width="6.85546875" style="105" customWidth="1"/>
    <col min="12172" max="12172" width="7.5703125" style="105" customWidth="1"/>
    <col min="12173" max="12173" width="9.140625" style="105" customWidth="1"/>
    <col min="12174" max="12174" width="11.28515625" style="105" customWidth="1"/>
    <col min="12175" max="12175" width="70.5703125" style="105" customWidth="1"/>
    <col min="12176" max="12176" width="23.7109375" style="105" customWidth="1"/>
    <col min="12177" max="12177" width="16.85546875" style="105" customWidth="1"/>
    <col min="12178" max="12180" width="17" style="105" customWidth="1"/>
    <col min="12181" max="12181" width="21" style="105" customWidth="1"/>
    <col min="12182" max="12285" width="9.140625" style="105"/>
    <col min="12286" max="12286" width="10" style="105" customWidth="1"/>
    <col min="12287" max="12287" width="10.28515625" style="105" customWidth="1"/>
    <col min="12288" max="12288" width="12" style="105" customWidth="1"/>
    <col min="12289" max="12289" width="12.5703125" style="105" customWidth="1"/>
    <col min="12290" max="12290" width="74.42578125" style="105" customWidth="1"/>
    <col min="12291" max="12291" width="21" style="105" customWidth="1"/>
    <col min="12292" max="12292" width="18.7109375" style="105" customWidth="1"/>
    <col min="12293" max="12293" width="18.85546875" style="105" customWidth="1"/>
    <col min="12294" max="12295" width="17" style="105" customWidth="1"/>
    <col min="12296" max="12296" width="36.140625" style="105" customWidth="1"/>
    <col min="12297" max="12426" width="9.140625" style="105"/>
    <col min="12427" max="12427" width="6.85546875" style="105" customWidth="1"/>
    <col min="12428" max="12428" width="7.5703125" style="105" customWidth="1"/>
    <col min="12429" max="12429" width="9.140625" style="105" customWidth="1"/>
    <col min="12430" max="12430" width="11.28515625" style="105" customWidth="1"/>
    <col min="12431" max="12431" width="70.5703125" style="105" customWidth="1"/>
    <col min="12432" max="12432" width="23.7109375" style="105" customWidth="1"/>
    <col min="12433" max="12433" width="16.85546875" style="105" customWidth="1"/>
    <col min="12434" max="12436" width="17" style="105" customWidth="1"/>
    <col min="12437" max="12437" width="21" style="105" customWidth="1"/>
    <col min="12438" max="12541" width="9.140625" style="105"/>
    <col min="12542" max="12542" width="10" style="105" customWidth="1"/>
    <col min="12543" max="12543" width="10.28515625" style="105" customWidth="1"/>
    <col min="12544" max="12544" width="12" style="105" customWidth="1"/>
    <col min="12545" max="12545" width="12.5703125" style="105" customWidth="1"/>
    <col min="12546" max="12546" width="74.42578125" style="105" customWidth="1"/>
    <col min="12547" max="12547" width="21" style="105" customWidth="1"/>
    <col min="12548" max="12548" width="18.7109375" style="105" customWidth="1"/>
    <col min="12549" max="12549" width="18.85546875" style="105" customWidth="1"/>
    <col min="12550" max="12551" width="17" style="105" customWidth="1"/>
    <col min="12552" max="12552" width="36.140625" style="105" customWidth="1"/>
    <col min="12553" max="12682" width="9.140625" style="105"/>
    <col min="12683" max="12683" width="6.85546875" style="105" customWidth="1"/>
    <col min="12684" max="12684" width="7.5703125" style="105" customWidth="1"/>
    <col min="12685" max="12685" width="9.140625" style="105" customWidth="1"/>
    <col min="12686" max="12686" width="11.28515625" style="105" customWidth="1"/>
    <col min="12687" max="12687" width="70.5703125" style="105" customWidth="1"/>
    <col min="12688" max="12688" width="23.7109375" style="105" customWidth="1"/>
    <col min="12689" max="12689" width="16.85546875" style="105" customWidth="1"/>
    <col min="12690" max="12692" width="17" style="105" customWidth="1"/>
    <col min="12693" max="12693" width="21" style="105" customWidth="1"/>
    <col min="12694" max="12797" width="9.140625" style="105"/>
    <col min="12798" max="12798" width="10" style="105" customWidth="1"/>
    <col min="12799" max="12799" width="10.28515625" style="105" customWidth="1"/>
    <col min="12800" max="12800" width="12" style="105" customWidth="1"/>
    <col min="12801" max="12801" width="12.5703125" style="105" customWidth="1"/>
    <col min="12802" max="12802" width="74.42578125" style="105" customWidth="1"/>
    <col min="12803" max="12803" width="21" style="105" customWidth="1"/>
    <col min="12804" max="12804" width="18.7109375" style="105" customWidth="1"/>
    <col min="12805" max="12805" width="18.85546875" style="105" customWidth="1"/>
    <col min="12806" max="12807" width="17" style="105" customWidth="1"/>
    <col min="12808" max="12808" width="36.140625" style="105" customWidth="1"/>
    <col min="12809" max="12938" width="9.140625" style="105"/>
    <col min="12939" max="12939" width="6.85546875" style="105" customWidth="1"/>
    <col min="12940" max="12940" width="7.5703125" style="105" customWidth="1"/>
    <col min="12941" max="12941" width="9.140625" style="105" customWidth="1"/>
    <col min="12942" max="12942" width="11.28515625" style="105" customWidth="1"/>
    <col min="12943" max="12943" width="70.5703125" style="105" customWidth="1"/>
    <col min="12944" max="12944" width="23.7109375" style="105" customWidth="1"/>
    <col min="12945" max="12945" width="16.85546875" style="105" customWidth="1"/>
    <col min="12946" max="12948" width="17" style="105" customWidth="1"/>
    <col min="12949" max="12949" width="21" style="105" customWidth="1"/>
    <col min="12950" max="13053" width="9.140625" style="105"/>
    <col min="13054" max="13054" width="10" style="105" customWidth="1"/>
    <col min="13055" max="13055" width="10.28515625" style="105" customWidth="1"/>
    <col min="13056" max="13056" width="12" style="105" customWidth="1"/>
    <col min="13057" max="13057" width="12.5703125" style="105" customWidth="1"/>
    <col min="13058" max="13058" width="74.42578125" style="105" customWidth="1"/>
    <col min="13059" max="13059" width="21" style="105" customWidth="1"/>
    <col min="13060" max="13060" width="18.7109375" style="105" customWidth="1"/>
    <col min="13061" max="13061" width="18.85546875" style="105" customWidth="1"/>
    <col min="13062" max="13063" width="17" style="105" customWidth="1"/>
    <col min="13064" max="13064" width="36.140625" style="105" customWidth="1"/>
    <col min="13065" max="13194" width="9.140625" style="105"/>
    <col min="13195" max="13195" width="6.85546875" style="105" customWidth="1"/>
    <col min="13196" max="13196" width="7.5703125" style="105" customWidth="1"/>
    <col min="13197" max="13197" width="9.140625" style="105" customWidth="1"/>
    <col min="13198" max="13198" width="11.28515625" style="105" customWidth="1"/>
    <col min="13199" max="13199" width="70.5703125" style="105" customWidth="1"/>
    <col min="13200" max="13200" width="23.7109375" style="105" customWidth="1"/>
    <col min="13201" max="13201" width="16.85546875" style="105" customWidth="1"/>
    <col min="13202" max="13204" width="17" style="105" customWidth="1"/>
    <col min="13205" max="13205" width="21" style="105" customWidth="1"/>
    <col min="13206" max="13309" width="9.140625" style="105"/>
    <col min="13310" max="13310" width="10" style="105" customWidth="1"/>
    <col min="13311" max="13311" width="10.28515625" style="105" customWidth="1"/>
    <col min="13312" max="13312" width="12" style="105" customWidth="1"/>
    <col min="13313" max="13313" width="12.5703125" style="105" customWidth="1"/>
    <col min="13314" max="13314" width="74.42578125" style="105" customWidth="1"/>
    <col min="13315" max="13315" width="21" style="105" customWidth="1"/>
    <col min="13316" max="13316" width="18.7109375" style="105" customWidth="1"/>
    <col min="13317" max="13317" width="18.85546875" style="105" customWidth="1"/>
    <col min="13318" max="13319" width="17" style="105" customWidth="1"/>
    <col min="13320" max="13320" width="36.140625" style="105" customWidth="1"/>
    <col min="13321" max="13450" width="9.140625" style="105"/>
    <col min="13451" max="13451" width="6.85546875" style="105" customWidth="1"/>
    <col min="13452" max="13452" width="7.5703125" style="105" customWidth="1"/>
    <col min="13453" max="13453" width="9.140625" style="105" customWidth="1"/>
    <col min="13454" max="13454" width="11.28515625" style="105" customWidth="1"/>
    <col min="13455" max="13455" width="70.5703125" style="105" customWidth="1"/>
    <col min="13456" max="13456" width="23.7109375" style="105" customWidth="1"/>
    <col min="13457" max="13457" width="16.85546875" style="105" customWidth="1"/>
    <col min="13458" max="13460" width="17" style="105" customWidth="1"/>
    <col min="13461" max="13461" width="21" style="105" customWidth="1"/>
    <col min="13462" max="13565" width="9.140625" style="105"/>
    <col min="13566" max="13566" width="10" style="105" customWidth="1"/>
    <col min="13567" max="13567" width="10.28515625" style="105" customWidth="1"/>
    <col min="13568" max="13568" width="12" style="105" customWidth="1"/>
    <col min="13569" max="13569" width="12.5703125" style="105" customWidth="1"/>
    <col min="13570" max="13570" width="74.42578125" style="105" customWidth="1"/>
    <col min="13571" max="13571" width="21" style="105" customWidth="1"/>
    <col min="13572" max="13572" width="18.7109375" style="105" customWidth="1"/>
    <col min="13573" max="13573" width="18.85546875" style="105" customWidth="1"/>
    <col min="13574" max="13575" width="17" style="105" customWidth="1"/>
    <col min="13576" max="13576" width="36.140625" style="105" customWidth="1"/>
    <col min="13577" max="13706" width="9.140625" style="105"/>
    <col min="13707" max="13707" width="6.85546875" style="105" customWidth="1"/>
    <col min="13708" max="13708" width="7.5703125" style="105" customWidth="1"/>
    <col min="13709" max="13709" width="9.140625" style="105" customWidth="1"/>
    <col min="13710" max="13710" width="11.28515625" style="105" customWidth="1"/>
    <col min="13711" max="13711" width="70.5703125" style="105" customWidth="1"/>
    <col min="13712" max="13712" width="23.7109375" style="105" customWidth="1"/>
    <col min="13713" max="13713" width="16.85546875" style="105" customWidth="1"/>
    <col min="13714" max="13716" width="17" style="105" customWidth="1"/>
    <col min="13717" max="13717" width="21" style="105" customWidth="1"/>
    <col min="13718" max="13821" width="9.140625" style="105"/>
    <col min="13822" max="13822" width="10" style="105" customWidth="1"/>
    <col min="13823" max="13823" width="10.28515625" style="105" customWidth="1"/>
    <col min="13824" max="13824" width="12" style="105" customWidth="1"/>
    <col min="13825" max="13825" width="12.5703125" style="105" customWidth="1"/>
    <col min="13826" max="13826" width="74.42578125" style="105" customWidth="1"/>
    <col min="13827" max="13827" width="21" style="105" customWidth="1"/>
    <col min="13828" max="13828" width="18.7109375" style="105" customWidth="1"/>
    <col min="13829" max="13829" width="18.85546875" style="105" customWidth="1"/>
    <col min="13830" max="13831" width="17" style="105" customWidth="1"/>
    <col min="13832" max="13832" width="36.140625" style="105" customWidth="1"/>
    <col min="13833" max="13962" width="9.140625" style="105"/>
    <col min="13963" max="13963" width="6.85546875" style="105" customWidth="1"/>
    <col min="13964" max="13964" width="7.5703125" style="105" customWidth="1"/>
    <col min="13965" max="13965" width="9.140625" style="105" customWidth="1"/>
    <col min="13966" max="13966" width="11.28515625" style="105" customWidth="1"/>
    <col min="13967" max="13967" width="70.5703125" style="105" customWidth="1"/>
    <col min="13968" max="13968" width="23.7109375" style="105" customWidth="1"/>
    <col min="13969" max="13969" width="16.85546875" style="105" customWidth="1"/>
    <col min="13970" max="13972" width="17" style="105" customWidth="1"/>
    <col min="13973" max="13973" width="21" style="105" customWidth="1"/>
    <col min="13974" max="14077" width="9.140625" style="105"/>
    <col min="14078" max="14078" width="10" style="105" customWidth="1"/>
    <col min="14079" max="14079" width="10.28515625" style="105" customWidth="1"/>
    <col min="14080" max="14080" width="12" style="105" customWidth="1"/>
    <col min="14081" max="14081" width="12.5703125" style="105" customWidth="1"/>
    <col min="14082" max="14082" width="74.42578125" style="105" customWidth="1"/>
    <col min="14083" max="14083" width="21" style="105" customWidth="1"/>
    <col min="14084" max="14084" width="18.7109375" style="105" customWidth="1"/>
    <col min="14085" max="14085" width="18.85546875" style="105" customWidth="1"/>
    <col min="14086" max="14087" width="17" style="105" customWidth="1"/>
    <col min="14088" max="14088" width="36.140625" style="105" customWidth="1"/>
    <col min="14089" max="14218" width="9.140625" style="105"/>
    <col min="14219" max="14219" width="6.85546875" style="105" customWidth="1"/>
    <col min="14220" max="14220" width="7.5703125" style="105" customWidth="1"/>
    <col min="14221" max="14221" width="9.140625" style="105" customWidth="1"/>
    <col min="14222" max="14222" width="11.28515625" style="105" customWidth="1"/>
    <col min="14223" max="14223" width="70.5703125" style="105" customWidth="1"/>
    <col min="14224" max="14224" width="23.7109375" style="105" customWidth="1"/>
    <col min="14225" max="14225" width="16.85546875" style="105" customWidth="1"/>
    <col min="14226" max="14228" width="17" style="105" customWidth="1"/>
    <col min="14229" max="14229" width="21" style="105" customWidth="1"/>
    <col min="14230" max="14333" width="9.140625" style="105"/>
    <col min="14334" max="14334" width="10" style="105" customWidth="1"/>
    <col min="14335" max="14335" width="10.28515625" style="105" customWidth="1"/>
    <col min="14336" max="14336" width="12" style="105" customWidth="1"/>
    <col min="14337" max="14337" width="12.5703125" style="105" customWidth="1"/>
    <col min="14338" max="14338" width="74.42578125" style="105" customWidth="1"/>
    <col min="14339" max="14339" width="21" style="105" customWidth="1"/>
    <col min="14340" max="14340" width="18.7109375" style="105" customWidth="1"/>
    <col min="14341" max="14341" width="18.85546875" style="105" customWidth="1"/>
    <col min="14342" max="14343" width="17" style="105" customWidth="1"/>
    <col min="14344" max="14344" width="36.140625" style="105" customWidth="1"/>
    <col min="14345" max="14474" width="9.140625" style="105"/>
    <col min="14475" max="14475" width="6.85546875" style="105" customWidth="1"/>
    <col min="14476" max="14476" width="7.5703125" style="105" customWidth="1"/>
    <col min="14477" max="14477" width="9.140625" style="105" customWidth="1"/>
    <col min="14478" max="14478" width="11.28515625" style="105" customWidth="1"/>
    <col min="14479" max="14479" width="70.5703125" style="105" customWidth="1"/>
    <col min="14480" max="14480" width="23.7109375" style="105" customWidth="1"/>
    <col min="14481" max="14481" width="16.85546875" style="105" customWidth="1"/>
    <col min="14482" max="14484" width="17" style="105" customWidth="1"/>
    <col min="14485" max="14485" width="21" style="105" customWidth="1"/>
    <col min="14486" max="14589" width="9.140625" style="105"/>
    <col min="14590" max="14590" width="10" style="105" customWidth="1"/>
    <col min="14591" max="14591" width="10.28515625" style="105" customWidth="1"/>
    <col min="14592" max="14592" width="12" style="105" customWidth="1"/>
    <col min="14593" max="14593" width="12.5703125" style="105" customWidth="1"/>
    <col min="14594" max="14594" width="74.42578125" style="105" customWidth="1"/>
    <col min="14595" max="14595" width="21" style="105" customWidth="1"/>
    <col min="14596" max="14596" width="18.7109375" style="105" customWidth="1"/>
    <col min="14597" max="14597" width="18.85546875" style="105" customWidth="1"/>
    <col min="14598" max="14599" width="17" style="105" customWidth="1"/>
    <col min="14600" max="14600" width="36.140625" style="105" customWidth="1"/>
    <col min="14601" max="14730" width="9.140625" style="105"/>
    <col min="14731" max="14731" width="6.85546875" style="105" customWidth="1"/>
    <col min="14732" max="14732" width="7.5703125" style="105" customWidth="1"/>
    <col min="14733" max="14733" width="9.140625" style="105" customWidth="1"/>
    <col min="14734" max="14734" width="11.28515625" style="105" customWidth="1"/>
    <col min="14735" max="14735" width="70.5703125" style="105" customWidth="1"/>
    <col min="14736" max="14736" width="23.7109375" style="105" customWidth="1"/>
    <col min="14737" max="14737" width="16.85546875" style="105" customWidth="1"/>
    <col min="14738" max="14740" width="17" style="105" customWidth="1"/>
    <col min="14741" max="14741" width="21" style="105" customWidth="1"/>
    <col min="14742" max="14845" width="9.140625" style="105"/>
    <col min="14846" max="14846" width="10" style="105" customWidth="1"/>
    <col min="14847" max="14847" width="10.28515625" style="105" customWidth="1"/>
    <col min="14848" max="14848" width="12" style="105" customWidth="1"/>
    <col min="14849" max="14849" width="12.5703125" style="105" customWidth="1"/>
    <col min="14850" max="14850" width="74.42578125" style="105" customWidth="1"/>
    <col min="14851" max="14851" width="21" style="105" customWidth="1"/>
    <col min="14852" max="14852" width="18.7109375" style="105" customWidth="1"/>
    <col min="14853" max="14853" width="18.85546875" style="105" customWidth="1"/>
    <col min="14854" max="14855" width="17" style="105" customWidth="1"/>
    <col min="14856" max="14856" width="36.140625" style="105" customWidth="1"/>
    <col min="14857" max="14986" width="9.140625" style="105"/>
    <col min="14987" max="14987" width="6.85546875" style="105" customWidth="1"/>
    <col min="14988" max="14988" width="7.5703125" style="105" customWidth="1"/>
    <col min="14989" max="14989" width="9.140625" style="105" customWidth="1"/>
    <col min="14990" max="14990" width="11.28515625" style="105" customWidth="1"/>
    <col min="14991" max="14991" width="70.5703125" style="105" customWidth="1"/>
    <col min="14992" max="14992" width="23.7109375" style="105" customWidth="1"/>
    <col min="14993" max="14993" width="16.85546875" style="105" customWidth="1"/>
    <col min="14994" max="14996" width="17" style="105" customWidth="1"/>
    <col min="14997" max="14997" width="21" style="105" customWidth="1"/>
    <col min="14998" max="15101" width="9.140625" style="105"/>
    <col min="15102" max="15102" width="10" style="105" customWidth="1"/>
    <col min="15103" max="15103" width="10.28515625" style="105" customWidth="1"/>
    <col min="15104" max="15104" width="12" style="105" customWidth="1"/>
    <col min="15105" max="15105" width="12.5703125" style="105" customWidth="1"/>
    <col min="15106" max="15106" width="74.42578125" style="105" customWidth="1"/>
    <col min="15107" max="15107" width="21" style="105" customWidth="1"/>
    <col min="15108" max="15108" width="18.7109375" style="105" customWidth="1"/>
    <col min="15109" max="15109" width="18.85546875" style="105" customWidth="1"/>
    <col min="15110" max="15111" width="17" style="105" customWidth="1"/>
    <col min="15112" max="15112" width="36.140625" style="105" customWidth="1"/>
    <col min="15113" max="15242" width="9.140625" style="105"/>
    <col min="15243" max="15243" width="6.85546875" style="105" customWidth="1"/>
    <col min="15244" max="15244" width="7.5703125" style="105" customWidth="1"/>
    <col min="15245" max="15245" width="9.140625" style="105" customWidth="1"/>
    <col min="15246" max="15246" width="11.28515625" style="105" customWidth="1"/>
    <col min="15247" max="15247" width="70.5703125" style="105" customWidth="1"/>
    <col min="15248" max="15248" width="23.7109375" style="105" customWidth="1"/>
    <col min="15249" max="15249" width="16.85546875" style="105" customWidth="1"/>
    <col min="15250" max="15252" width="17" style="105" customWidth="1"/>
    <col min="15253" max="15253" width="21" style="105" customWidth="1"/>
    <col min="15254" max="15357" width="9.140625" style="105"/>
    <col min="15358" max="15358" width="10" style="105" customWidth="1"/>
    <col min="15359" max="15359" width="10.28515625" style="105" customWidth="1"/>
    <col min="15360" max="15360" width="12" style="105" customWidth="1"/>
    <col min="15361" max="15361" width="12.5703125" style="105" customWidth="1"/>
    <col min="15362" max="15362" width="74.42578125" style="105" customWidth="1"/>
    <col min="15363" max="15363" width="21" style="105" customWidth="1"/>
    <col min="15364" max="15364" width="18.7109375" style="105" customWidth="1"/>
    <col min="15365" max="15365" width="18.85546875" style="105" customWidth="1"/>
    <col min="15366" max="15367" width="17" style="105" customWidth="1"/>
    <col min="15368" max="15368" width="36.140625" style="105" customWidth="1"/>
    <col min="15369" max="15498" width="9.140625" style="105"/>
    <col min="15499" max="15499" width="6.85546875" style="105" customWidth="1"/>
    <col min="15500" max="15500" width="7.5703125" style="105" customWidth="1"/>
    <col min="15501" max="15501" width="9.140625" style="105" customWidth="1"/>
    <col min="15502" max="15502" width="11.28515625" style="105" customWidth="1"/>
    <col min="15503" max="15503" width="70.5703125" style="105" customWidth="1"/>
    <col min="15504" max="15504" width="23.7109375" style="105" customWidth="1"/>
    <col min="15505" max="15505" width="16.85546875" style="105" customWidth="1"/>
    <col min="15506" max="15508" width="17" style="105" customWidth="1"/>
    <col min="15509" max="15509" width="21" style="105" customWidth="1"/>
    <col min="15510" max="15613" width="9.140625" style="105"/>
    <col min="15614" max="15614" width="10" style="105" customWidth="1"/>
    <col min="15615" max="15615" width="10.28515625" style="105" customWidth="1"/>
    <col min="15616" max="15616" width="12" style="105" customWidth="1"/>
    <col min="15617" max="15617" width="12.5703125" style="105" customWidth="1"/>
    <col min="15618" max="15618" width="74.42578125" style="105" customWidth="1"/>
    <col min="15619" max="15619" width="21" style="105" customWidth="1"/>
    <col min="15620" max="15620" width="18.7109375" style="105" customWidth="1"/>
    <col min="15621" max="15621" width="18.85546875" style="105" customWidth="1"/>
    <col min="15622" max="15623" width="17" style="105" customWidth="1"/>
    <col min="15624" max="15624" width="36.140625" style="105" customWidth="1"/>
    <col min="15625" max="15754" width="9.140625" style="105"/>
    <col min="15755" max="15755" width="6.85546875" style="105" customWidth="1"/>
    <col min="15756" max="15756" width="7.5703125" style="105" customWidth="1"/>
    <col min="15757" max="15757" width="9.140625" style="105" customWidth="1"/>
    <col min="15758" max="15758" width="11.28515625" style="105" customWidth="1"/>
    <col min="15759" max="15759" width="70.5703125" style="105" customWidth="1"/>
    <col min="15760" max="15760" width="23.7109375" style="105" customWidth="1"/>
    <col min="15761" max="15761" width="16.85546875" style="105" customWidth="1"/>
    <col min="15762" max="15764" width="17" style="105" customWidth="1"/>
    <col min="15765" max="15765" width="21" style="105" customWidth="1"/>
    <col min="15766" max="15869" width="9.140625" style="105"/>
    <col min="15870" max="15870" width="10" style="105" customWidth="1"/>
    <col min="15871" max="15871" width="10.28515625" style="105" customWidth="1"/>
    <col min="15872" max="15872" width="12" style="105" customWidth="1"/>
    <col min="15873" max="15873" width="12.5703125" style="105" customWidth="1"/>
    <col min="15874" max="15874" width="74.42578125" style="105" customWidth="1"/>
    <col min="15875" max="15875" width="21" style="105" customWidth="1"/>
    <col min="15876" max="15876" width="18.7109375" style="105" customWidth="1"/>
    <col min="15877" max="15877" width="18.85546875" style="105" customWidth="1"/>
    <col min="15878" max="15879" width="17" style="105" customWidth="1"/>
    <col min="15880" max="15880" width="36.140625" style="105" customWidth="1"/>
    <col min="15881" max="16010" width="9.140625" style="105"/>
    <col min="16011" max="16011" width="6.85546875" style="105" customWidth="1"/>
    <col min="16012" max="16012" width="7.5703125" style="105" customWidth="1"/>
    <col min="16013" max="16013" width="9.140625" style="105" customWidth="1"/>
    <col min="16014" max="16014" width="11.28515625" style="105" customWidth="1"/>
    <col min="16015" max="16015" width="70.5703125" style="105" customWidth="1"/>
    <col min="16016" max="16016" width="23.7109375" style="105" customWidth="1"/>
    <col min="16017" max="16017" width="16.85546875" style="105" customWidth="1"/>
    <col min="16018" max="16020" width="17" style="105" customWidth="1"/>
    <col min="16021" max="16021" width="21" style="105" customWidth="1"/>
    <col min="16022" max="16125" width="9.140625" style="105"/>
    <col min="16126" max="16126" width="10" style="105" customWidth="1"/>
    <col min="16127" max="16127" width="10.28515625" style="105" customWidth="1"/>
    <col min="16128" max="16128" width="12" style="105" customWidth="1"/>
    <col min="16129" max="16129" width="12.5703125" style="105" customWidth="1"/>
    <col min="16130" max="16130" width="74.42578125" style="105" customWidth="1"/>
    <col min="16131" max="16131" width="21" style="105" customWidth="1"/>
    <col min="16132" max="16132" width="18.7109375" style="105" customWidth="1"/>
    <col min="16133" max="16133" width="18.85546875" style="105" customWidth="1"/>
    <col min="16134" max="16135" width="17" style="105" customWidth="1"/>
    <col min="16136" max="16136" width="36.140625" style="105" customWidth="1"/>
    <col min="16137" max="16266" width="9.140625" style="105"/>
    <col min="16267" max="16267" width="6.85546875" style="105" customWidth="1"/>
    <col min="16268" max="16268" width="7.5703125" style="105" customWidth="1"/>
    <col min="16269" max="16269" width="9.140625" style="105" customWidth="1"/>
    <col min="16270" max="16270" width="11.28515625" style="105" customWidth="1"/>
    <col min="16271" max="16271" width="70.5703125" style="105" customWidth="1"/>
    <col min="16272" max="16272" width="23.7109375" style="105" customWidth="1"/>
    <col min="16273" max="16273" width="16.85546875" style="105" customWidth="1"/>
    <col min="16274" max="16276" width="17" style="105" customWidth="1"/>
    <col min="16277" max="16277" width="21" style="105" customWidth="1"/>
    <col min="16278" max="16384" width="9.140625" style="105"/>
  </cols>
  <sheetData>
    <row r="1" spans="1:11" s="5" customFormat="1" ht="20.25" x14ac:dyDescent="0.3">
      <c r="A1" s="68" t="s">
        <v>56</v>
      </c>
      <c r="B1" s="4"/>
      <c r="C1" s="4"/>
      <c r="D1" s="4"/>
      <c r="E1" s="4"/>
      <c r="K1" s="771" t="s">
        <v>324</v>
      </c>
    </row>
    <row r="2" spans="1:11" s="5" customFormat="1" ht="18.75" thickBot="1" x14ac:dyDescent="0.3">
      <c r="A2" s="38" t="s">
        <v>12</v>
      </c>
      <c r="B2" s="36"/>
      <c r="C2" s="36"/>
      <c r="D2" s="36"/>
      <c r="E2" s="36"/>
    </row>
    <row r="3" spans="1:11" s="5" customFormat="1" ht="18" x14ac:dyDescent="0.25">
      <c r="A3" s="40" t="s">
        <v>42</v>
      </c>
      <c r="B3" s="41"/>
      <c r="C3" s="36"/>
      <c r="D3" s="36"/>
      <c r="E3" s="36"/>
      <c r="F3" s="883" t="s">
        <v>58</v>
      </c>
      <c r="G3" s="877">
        <v>150000</v>
      </c>
    </row>
    <row r="4" spans="1:11" s="5" customFormat="1" ht="18" x14ac:dyDescent="0.25">
      <c r="A4" s="105"/>
      <c r="B4" s="105"/>
      <c r="C4" s="105"/>
      <c r="D4" s="105"/>
      <c r="E4" s="105"/>
      <c r="F4" s="884" t="s">
        <v>59</v>
      </c>
      <c r="G4" s="878">
        <v>-150000</v>
      </c>
    </row>
    <row r="5" spans="1:11" s="5" customFormat="1" ht="18.75" thickBot="1" x14ac:dyDescent="0.3">
      <c r="A5" s="105"/>
      <c r="B5" s="105"/>
      <c r="C5" s="105"/>
      <c r="D5" s="105"/>
      <c r="E5" s="105"/>
      <c r="F5" s="885" t="s">
        <v>11</v>
      </c>
      <c r="G5" s="879">
        <f>SUM(G3:G4)</f>
        <v>0</v>
      </c>
    </row>
    <row r="6" spans="1:11" s="5" customFormat="1" x14ac:dyDescent="0.2">
      <c r="A6" s="105"/>
      <c r="B6" s="105"/>
      <c r="C6" s="105"/>
      <c r="D6" s="105"/>
      <c r="E6" s="105"/>
    </row>
    <row r="7" spans="1:11" s="5" customFormat="1" ht="18.75" thickBot="1" x14ac:dyDescent="0.3">
      <c r="C7" s="41"/>
      <c r="D7" s="36"/>
      <c r="E7" s="39"/>
    </row>
    <row r="8" spans="1:11" s="5" customFormat="1" ht="16.5" thickBot="1" x14ac:dyDescent="0.25">
      <c r="A8" s="105"/>
      <c r="B8" s="105"/>
      <c r="C8" s="105"/>
      <c r="D8" s="105"/>
      <c r="E8" s="106"/>
      <c r="F8" s="886" t="s">
        <v>13</v>
      </c>
      <c r="G8" s="1075" t="s">
        <v>60</v>
      </c>
      <c r="H8" s="1076"/>
      <c r="I8" s="226"/>
      <c r="J8" s="226"/>
      <c r="K8" s="644"/>
    </row>
    <row r="9" spans="1:11" s="5" customFormat="1" ht="48" thickBot="1" x14ac:dyDescent="0.25">
      <c r="A9" s="352" t="s">
        <v>142</v>
      </c>
      <c r="B9" s="43" t="s">
        <v>15</v>
      </c>
      <c r="C9" s="43" t="s">
        <v>16</v>
      </c>
      <c r="D9" s="43" t="s">
        <v>17</v>
      </c>
      <c r="E9" s="43" t="s">
        <v>18</v>
      </c>
      <c r="F9" s="887" t="s">
        <v>297</v>
      </c>
      <c r="G9" s="888" t="s">
        <v>61</v>
      </c>
      <c r="H9" s="888" t="s">
        <v>62</v>
      </c>
      <c r="I9" s="202" t="s">
        <v>63</v>
      </c>
      <c r="J9" s="687" t="s">
        <v>19</v>
      </c>
      <c r="K9" s="1044" t="s">
        <v>325</v>
      </c>
    </row>
    <row r="10" spans="1:11" s="5" customFormat="1" ht="18.75" x14ac:dyDescent="0.2">
      <c r="A10" s="669">
        <v>92</v>
      </c>
      <c r="B10" s="669">
        <v>3522</v>
      </c>
      <c r="C10" s="666"/>
      <c r="D10" s="666"/>
      <c r="E10" s="663" t="s">
        <v>43</v>
      </c>
      <c r="F10" s="887"/>
      <c r="G10" s="889"/>
      <c r="H10" s="889"/>
      <c r="I10" s="688"/>
      <c r="J10" s="688"/>
      <c r="K10" s="646"/>
    </row>
    <row r="11" spans="1:11" s="5" customFormat="1" ht="18.75" x14ac:dyDescent="0.2">
      <c r="A11" s="168">
        <v>3020</v>
      </c>
      <c r="B11" s="660"/>
      <c r="C11" s="168">
        <v>5171</v>
      </c>
      <c r="D11" s="664" t="s">
        <v>298</v>
      </c>
      <c r="E11" s="658" t="s">
        <v>299</v>
      </c>
      <c r="F11" s="890">
        <v>500</v>
      </c>
      <c r="G11" s="891"/>
      <c r="H11" s="892">
        <v>500</v>
      </c>
      <c r="I11" s="904">
        <v>1000</v>
      </c>
      <c r="J11" s="692"/>
      <c r="K11" s="647">
        <v>3</v>
      </c>
    </row>
    <row r="12" spans="1:11" s="5" customFormat="1" ht="18.75" x14ac:dyDescent="0.2">
      <c r="A12" s="168">
        <v>3064</v>
      </c>
      <c r="B12" s="660"/>
      <c r="C12" s="168">
        <v>5171</v>
      </c>
      <c r="D12" s="664" t="s">
        <v>300</v>
      </c>
      <c r="E12" s="658" t="s">
        <v>301</v>
      </c>
      <c r="F12" s="890">
        <v>750</v>
      </c>
      <c r="G12" s="891"/>
      <c r="H12" s="892">
        <v>270</v>
      </c>
      <c r="I12" s="904"/>
      <c r="J12" s="692"/>
      <c r="K12" s="647">
        <v>2</v>
      </c>
    </row>
    <row r="13" spans="1:11" s="5" customFormat="1" ht="18.75" x14ac:dyDescent="0.2">
      <c r="A13" s="168">
        <v>3065</v>
      </c>
      <c r="B13" s="660"/>
      <c r="C13" s="661">
        <v>5171</v>
      </c>
      <c r="D13" s="664" t="s">
        <v>302</v>
      </c>
      <c r="E13" s="658" t="s">
        <v>47</v>
      </c>
      <c r="F13" s="890">
        <v>2300</v>
      </c>
      <c r="G13" s="891"/>
      <c r="H13" s="893">
        <v>2000</v>
      </c>
      <c r="I13" s="904"/>
      <c r="J13" s="695"/>
      <c r="K13" s="647">
        <v>1</v>
      </c>
    </row>
    <row r="14" spans="1:11" s="5" customFormat="1" ht="18.75" x14ac:dyDescent="0.2">
      <c r="A14" s="168">
        <v>3067</v>
      </c>
      <c r="B14" s="660"/>
      <c r="C14" s="168">
        <v>5171</v>
      </c>
      <c r="D14" s="664" t="s">
        <v>303</v>
      </c>
      <c r="E14" s="658" t="s">
        <v>304</v>
      </c>
      <c r="F14" s="890">
        <v>500</v>
      </c>
      <c r="G14" s="891"/>
      <c r="H14" s="892">
        <v>1500</v>
      </c>
      <c r="I14" s="904">
        <v>1500</v>
      </c>
      <c r="J14" s="692"/>
      <c r="K14" s="647">
        <v>2</v>
      </c>
    </row>
    <row r="15" spans="1:11" s="5" customFormat="1" ht="18.75" x14ac:dyDescent="0.2">
      <c r="A15" s="168">
        <v>3068</v>
      </c>
      <c r="B15" s="660"/>
      <c r="C15" s="168">
        <v>6121</v>
      </c>
      <c r="D15" s="664" t="s">
        <v>252</v>
      </c>
      <c r="E15" s="658" t="s">
        <v>85</v>
      </c>
      <c r="F15" s="890">
        <v>3150</v>
      </c>
      <c r="G15" s="891">
        <v>4300</v>
      </c>
      <c r="H15" s="892"/>
      <c r="I15" s="904"/>
      <c r="J15" s="690"/>
      <c r="K15" s="647">
        <v>1</v>
      </c>
    </row>
    <row r="16" spans="1:11" s="5" customFormat="1" ht="22.5" customHeight="1" x14ac:dyDescent="0.2">
      <c r="A16" s="168">
        <v>3090</v>
      </c>
      <c r="B16" s="660"/>
      <c r="C16" s="168">
        <v>6121</v>
      </c>
      <c r="D16" s="664" t="s">
        <v>305</v>
      </c>
      <c r="E16" s="657" t="s">
        <v>83</v>
      </c>
      <c r="F16" s="890">
        <v>300</v>
      </c>
      <c r="G16" s="894">
        <v>2500</v>
      </c>
      <c r="H16" s="895"/>
      <c r="I16" s="904">
        <v>6000</v>
      </c>
      <c r="J16" s="690"/>
      <c r="K16" s="647">
        <v>1</v>
      </c>
    </row>
    <row r="17" spans="1:11" s="5" customFormat="1" ht="18.75" x14ac:dyDescent="0.2">
      <c r="A17" s="168">
        <v>3091</v>
      </c>
      <c r="B17" s="660"/>
      <c r="C17" s="168">
        <v>6121</v>
      </c>
      <c r="D17" s="664" t="s">
        <v>251</v>
      </c>
      <c r="E17" s="658" t="s">
        <v>84</v>
      </c>
      <c r="F17" s="890">
        <v>1492.2</v>
      </c>
      <c r="G17" s="891">
        <v>2050</v>
      </c>
      <c r="H17" s="892"/>
      <c r="I17" s="904"/>
      <c r="J17" s="691"/>
      <c r="K17" s="647">
        <v>1</v>
      </c>
    </row>
    <row r="18" spans="1:11" s="5" customFormat="1" ht="18.75" x14ac:dyDescent="0.2">
      <c r="A18" s="168">
        <v>3115</v>
      </c>
      <c r="B18" s="168"/>
      <c r="C18" s="168">
        <v>6121</v>
      </c>
      <c r="D18" s="664" t="s">
        <v>257</v>
      </c>
      <c r="E18" s="658" t="s">
        <v>86</v>
      </c>
      <c r="F18" s="896"/>
      <c r="G18" s="891">
        <v>1850</v>
      </c>
      <c r="H18" s="892"/>
      <c r="I18" s="904">
        <v>341</v>
      </c>
      <c r="J18" s="691"/>
      <c r="K18" s="647">
        <v>1</v>
      </c>
    </row>
    <row r="19" spans="1:11" s="5" customFormat="1" ht="18.75" x14ac:dyDescent="0.2">
      <c r="A19" s="168">
        <v>3116</v>
      </c>
      <c r="B19" s="168"/>
      <c r="C19" s="168">
        <v>6121</v>
      </c>
      <c r="D19" s="664" t="s">
        <v>258</v>
      </c>
      <c r="E19" s="658" t="s">
        <v>87</v>
      </c>
      <c r="F19" s="896"/>
      <c r="G19" s="891">
        <v>220</v>
      </c>
      <c r="H19" s="892"/>
      <c r="I19" s="904"/>
      <c r="J19" s="692"/>
      <c r="K19" s="647">
        <v>2</v>
      </c>
    </row>
    <row r="20" spans="1:11" s="5" customFormat="1" ht="18.75" x14ac:dyDescent="0.2">
      <c r="A20" s="168">
        <v>3117</v>
      </c>
      <c r="B20" s="168"/>
      <c r="C20" s="168">
        <v>6121</v>
      </c>
      <c r="D20" s="664" t="s">
        <v>259</v>
      </c>
      <c r="E20" s="658" t="s">
        <v>88</v>
      </c>
      <c r="F20" s="890"/>
      <c r="G20" s="891">
        <v>350</v>
      </c>
      <c r="H20" s="892"/>
      <c r="I20" s="904"/>
      <c r="J20" s="692"/>
      <c r="K20" s="647">
        <v>2</v>
      </c>
    </row>
    <row r="21" spans="1:11" s="5" customFormat="1" ht="18.75" customHeight="1" x14ac:dyDescent="0.2">
      <c r="A21" s="168">
        <v>3118</v>
      </c>
      <c r="B21" s="168"/>
      <c r="C21" s="168">
        <v>6121</v>
      </c>
      <c r="D21" s="664" t="s">
        <v>260</v>
      </c>
      <c r="E21" s="658" t="s">
        <v>89</v>
      </c>
      <c r="F21" s="890"/>
      <c r="G21" s="891">
        <v>500</v>
      </c>
      <c r="H21" s="892"/>
      <c r="I21" s="904"/>
      <c r="J21" s="692"/>
      <c r="K21" s="647">
        <v>2</v>
      </c>
    </row>
    <row r="22" spans="1:11" s="5" customFormat="1" ht="18.75" x14ac:dyDescent="0.2">
      <c r="A22" s="168">
        <v>3119</v>
      </c>
      <c r="B22" s="168"/>
      <c r="C22" s="168">
        <v>6121</v>
      </c>
      <c r="D22" s="664" t="s">
        <v>261</v>
      </c>
      <c r="E22" s="658" t="s">
        <v>90</v>
      </c>
      <c r="F22" s="890"/>
      <c r="G22" s="891">
        <v>1800</v>
      </c>
      <c r="H22" s="892"/>
      <c r="I22" s="904"/>
      <c r="J22" s="692"/>
      <c r="K22" s="647">
        <v>1</v>
      </c>
    </row>
    <row r="23" spans="1:11" s="5" customFormat="1" ht="18.75" x14ac:dyDescent="0.2">
      <c r="A23" s="168">
        <v>3120</v>
      </c>
      <c r="B23" s="168"/>
      <c r="C23" s="168">
        <v>6121</v>
      </c>
      <c r="D23" s="664" t="s">
        <v>262</v>
      </c>
      <c r="E23" s="658" t="s">
        <v>91</v>
      </c>
      <c r="F23" s="890"/>
      <c r="G23" s="891">
        <v>700</v>
      </c>
      <c r="H23" s="892"/>
      <c r="I23" s="904"/>
      <c r="J23" s="692"/>
      <c r="K23" s="647">
        <v>1</v>
      </c>
    </row>
    <row r="24" spans="1:11" s="5" customFormat="1" ht="18.75" customHeight="1" x14ac:dyDescent="0.2">
      <c r="A24" s="168">
        <v>3121</v>
      </c>
      <c r="B24" s="168"/>
      <c r="C24" s="168">
        <v>6121</v>
      </c>
      <c r="D24" s="664" t="s">
        <v>263</v>
      </c>
      <c r="E24" s="658" t="s">
        <v>92</v>
      </c>
      <c r="F24" s="890"/>
      <c r="G24" s="891">
        <v>1000</v>
      </c>
      <c r="H24" s="892"/>
      <c r="I24" s="904">
        <v>1500</v>
      </c>
      <c r="J24" s="692"/>
      <c r="K24" s="647">
        <v>1</v>
      </c>
    </row>
    <row r="25" spans="1:11" s="5" customFormat="1" ht="18.75" x14ac:dyDescent="0.2">
      <c r="A25" s="168">
        <v>3122</v>
      </c>
      <c r="B25" s="168"/>
      <c r="C25" s="168">
        <v>5171</v>
      </c>
      <c r="D25" s="664" t="s">
        <v>264</v>
      </c>
      <c r="E25" s="658" t="s">
        <v>93</v>
      </c>
      <c r="F25" s="890"/>
      <c r="G25" s="891"/>
      <c r="H25" s="892">
        <v>100</v>
      </c>
      <c r="I25" s="689"/>
      <c r="J25" s="692"/>
      <c r="K25" s="647">
        <v>2</v>
      </c>
    </row>
    <row r="26" spans="1:11" s="5" customFormat="1" ht="18.75" x14ac:dyDescent="0.2">
      <c r="A26" s="168">
        <v>3123</v>
      </c>
      <c r="B26" s="168"/>
      <c r="C26" s="168">
        <v>5171</v>
      </c>
      <c r="D26" s="664" t="s">
        <v>265</v>
      </c>
      <c r="E26" s="658" t="s">
        <v>94</v>
      </c>
      <c r="F26" s="890"/>
      <c r="G26" s="891"/>
      <c r="H26" s="892">
        <v>500</v>
      </c>
      <c r="I26" s="689"/>
      <c r="J26" s="692"/>
      <c r="K26" s="647">
        <v>2</v>
      </c>
    </row>
    <row r="27" spans="1:11" s="5" customFormat="1" ht="18.75" x14ac:dyDescent="0.2">
      <c r="A27" s="168">
        <v>3124</v>
      </c>
      <c r="B27" s="168"/>
      <c r="C27" s="168">
        <v>6121</v>
      </c>
      <c r="D27" s="664" t="s">
        <v>266</v>
      </c>
      <c r="E27" s="658" t="s">
        <v>95</v>
      </c>
      <c r="F27" s="890"/>
      <c r="G27" s="891">
        <v>1380</v>
      </c>
      <c r="H27" s="892"/>
      <c r="I27" s="689"/>
      <c r="J27" s="692"/>
      <c r="K27" s="647">
        <v>2</v>
      </c>
    </row>
    <row r="28" spans="1:11" s="5" customFormat="1" ht="18.75" x14ac:dyDescent="0.2">
      <c r="A28" s="168">
        <v>3125</v>
      </c>
      <c r="B28" s="168"/>
      <c r="C28" s="168">
        <v>6121</v>
      </c>
      <c r="D28" s="664" t="s">
        <v>267</v>
      </c>
      <c r="E28" s="658" t="s">
        <v>246</v>
      </c>
      <c r="F28" s="890"/>
      <c r="G28" s="891">
        <v>1500</v>
      </c>
      <c r="H28" s="892"/>
      <c r="I28" s="689"/>
      <c r="J28" s="692"/>
      <c r="K28" s="647">
        <v>1</v>
      </c>
    </row>
    <row r="29" spans="1:11" s="5" customFormat="1" ht="18.75" x14ac:dyDescent="0.2">
      <c r="A29" s="168">
        <v>3126</v>
      </c>
      <c r="B29" s="168"/>
      <c r="C29" s="168">
        <v>6121</v>
      </c>
      <c r="D29" s="664" t="s">
        <v>268</v>
      </c>
      <c r="E29" s="658" t="s">
        <v>96</v>
      </c>
      <c r="F29" s="890"/>
      <c r="G29" s="891">
        <v>250</v>
      </c>
      <c r="H29" s="897"/>
      <c r="I29" s="689"/>
      <c r="J29" s="692"/>
      <c r="K29" s="647">
        <v>3</v>
      </c>
    </row>
    <row r="30" spans="1:11" s="5" customFormat="1" ht="18" customHeight="1" x14ac:dyDescent="0.2">
      <c r="A30" s="168">
        <v>3127</v>
      </c>
      <c r="B30" s="168"/>
      <c r="C30" s="168">
        <v>6121</v>
      </c>
      <c r="D30" s="664" t="s">
        <v>269</v>
      </c>
      <c r="E30" s="659" t="s">
        <v>97</v>
      </c>
      <c r="F30" s="890"/>
      <c r="G30" s="891">
        <v>50</v>
      </c>
      <c r="H30" s="898"/>
      <c r="I30" s="689"/>
      <c r="J30" s="693"/>
      <c r="K30" s="647">
        <v>3</v>
      </c>
    </row>
    <row r="31" spans="1:11" s="5" customFormat="1" ht="18" customHeight="1" x14ac:dyDescent="0.2">
      <c r="A31" s="168">
        <v>3128</v>
      </c>
      <c r="B31" s="168"/>
      <c r="C31" s="168">
        <v>6121</v>
      </c>
      <c r="D31" s="664" t="s">
        <v>270</v>
      </c>
      <c r="E31" s="659" t="s">
        <v>98</v>
      </c>
      <c r="F31" s="890"/>
      <c r="G31" s="891">
        <v>150</v>
      </c>
      <c r="H31" s="898"/>
      <c r="I31" s="694"/>
      <c r="J31" s="695"/>
      <c r="K31" s="647">
        <v>3</v>
      </c>
    </row>
    <row r="32" spans="1:11" s="5" customFormat="1" ht="18.75" customHeight="1" x14ac:dyDescent="0.2">
      <c r="A32" s="168">
        <v>3129</v>
      </c>
      <c r="B32" s="168"/>
      <c r="C32" s="168">
        <v>6121</v>
      </c>
      <c r="D32" s="664" t="s">
        <v>271</v>
      </c>
      <c r="E32" s="659" t="s">
        <v>99</v>
      </c>
      <c r="F32" s="890"/>
      <c r="G32" s="891">
        <v>100</v>
      </c>
      <c r="H32" s="898"/>
      <c r="I32" s="694"/>
      <c r="J32" s="695"/>
      <c r="K32" s="647">
        <v>3</v>
      </c>
    </row>
    <row r="33" spans="1:11" s="5" customFormat="1" ht="18.75" customHeight="1" thickBot="1" x14ac:dyDescent="0.25">
      <c r="A33" s="328">
        <v>3130</v>
      </c>
      <c r="B33" s="328"/>
      <c r="C33" s="328">
        <v>6121</v>
      </c>
      <c r="D33" s="664" t="s">
        <v>272</v>
      </c>
      <c r="E33" s="725" t="s">
        <v>100</v>
      </c>
      <c r="F33" s="890"/>
      <c r="G33" s="899">
        <v>800</v>
      </c>
      <c r="H33" s="900"/>
      <c r="I33" s="696"/>
      <c r="J33" s="697"/>
      <c r="K33" s="665">
        <v>3</v>
      </c>
    </row>
    <row r="34" spans="1:11" s="5" customFormat="1" ht="18.75" customHeight="1" x14ac:dyDescent="0.2">
      <c r="A34" s="666">
        <v>93</v>
      </c>
      <c r="B34" s="666">
        <v>3522</v>
      </c>
      <c r="C34" s="666"/>
      <c r="D34" s="666"/>
      <c r="E34" s="671" t="s">
        <v>44</v>
      </c>
      <c r="F34" s="901"/>
      <c r="G34" s="902"/>
      <c r="H34" s="903"/>
      <c r="I34" s="688"/>
      <c r="J34" s="430"/>
      <c r="K34" s="648"/>
    </row>
    <row r="35" spans="1:11" s="5" customFormat="1" ht="18.75" customHeight="1" x14ac:dyDescent="0.2">
      <c r="A35" s="661">
        <v>3071</v>
      </c>
      <c r="B35" s="661"/>
      <c r="C35" s="661">
        <v>6121</v>
      </c>
      <c r="D35" s="664" t="s">
        <v>247</v>
      </c>
      <c r="E35" s="670" t="s">
        <v>101</v>
      </c>
      <c r="F35" s="904">
        <v>7000</v>
      </c>
      <c r="G35" s="905">
        <v>18000</v>
      </c>
      <c r="H35" s="906"/>
      <c r="I35" s="411"/>
      <c r="J35" s="432"/>
      <c r="K35" s="647">
        <v>1</v>
      </c>
    </row>
    <row r="36" spans="1:11" s="5" customFormat="1" ht="18.75" customHeight="1" x14ac:dyDescent="0.2">
      <c r="A36" s="168">
        <v>3131</v>
      </c>
      <c r="B36" s="168"/>
      <c r="C36" s="661">
        <v>6121</v>
      </c>
      <c r="D36" s="661" t="s">
        <v>273</v>
      </c>
      <c r="E36" s="657" t="s">
        <v>102</v>
      </c>
      <c r="F36" s="907"/>
      <c r="G36" s="892">
        <v>850</v>
      </c>
      <c r="H36" s="892"/>
      <c r="I36" s="410"/>
      <c r="J36" s="698"/>
      <c r="K36" s="647">
        <v>1</v>
      </c>
    </row>
    <row r="37" spans="1:11" s="5" customFormat="1" ht="18.75" customHeight="1" x14ac:dyDescent="0.2">
      <c r="A37" s="168">
        <v>3132</v>
      </c>
      <c r="B37" s="168"/>
      <c r="C37" s="661">
        <v>6121</v>
      </c>
      <c r="D37" s="661" t="s">
        <v>274</v>
      </c>
      <c r="E37" s="657" t="s">
        <v>306</v>
      </c>
      <c r="F37" s="907"/>
      <c r="G37" s="892">
        <v>3000</v>
      </c>
      <c r="H37" s="892"/>
      <c r="I37" s="410"/>
      <c r="J37" s="698"/>
      <c r="K37" s="647">
        <v>2</v>
      </c>
    </row>
    <row r="38" spans="1:11" s="5" customFormat="1" ht="18.75" customHeight="1" x14ac:dyDescent="0.2">
      <c r="A38" s="168">
        <v>3133</v>
      </c>
      <c r="B38" s="168"/>
      <c r="C38" s="661">
        <v>5171</v>
      </c>
      <c r="D38" s="661" t="s">
        <v>275</v>
      </c>
      <c r="E38" s="657" t="s">
        <v>307</v>
      </c>
      <c r="F38" s="907"/>
      <c r="G38" s="908"/>
      <c r="H38" s="892">
        <v>2000</v>
      </c>
      <c r="I38" s="410"/>
      <c r="J38" s="698"/>
      <c r="K38" s="647">
        <v>3</v>
      </c>
    </row>
    <row r="39" spans="1:11" s="5" customFormat="1" ht="18.75" customHeight="1" x14ac:dyDescent="0.2">
      <c r="A39" s="168">
        <v>3134</v>
      </c>
      <c r="B39" s="168"/>
      <c r="C39" s="661">
        <v>5171</v>
      </c>
      <c r="D39" s="661" t="s">
        <v>276</v>
      </c>
      <c r="E39" s="657" t="s">
        <v>248</v>
      </c>
      <c r="F39" s="907"/>
      <c r="G39" s="908"/>
      <c r="H39" s="892">
        <v>800</v>
      </c>
      <c r="I39" s="904">
        <v>500</v>
      </c>
      <c r="J39" s="698"/>
      <c r="K39" s="647">
        <v>3</v>
      </c>
    </row>
    <row r="40" spans="1:11" s="5" customFormat="1" ht="18.75" customHeight="1" x14ac:dyDescent="0.2">
      <c r="A40" s="168">
        <v>3135</v>
      </c>
      <c r="B40" s="1045"/>
      <c r="C40" s="661">
        <v>6121</v>
      </c>
      <c r="D40" s="661" t="s">
        <v>277</v>
      </c>
      <c r="E40" s="726" t="s">
        <v>103</v>
      </c>
      <c r="F40" s="907"/>
      <c r="G40" s="909">
        <v>2000</v>
      </c>
      <c r="H40" s="910"/>
      <c r="I40" s="904"/>
      <c r="J40" s="699"/>
      <c r="K40" s="647">
        <v>1</v>
      </c>
    </row>
    <row r="41" spans="1:11" s="5" customFormat="1" ht="30.75" customHeight="1" thickBot="1" x14ac:dyDescent="0.25">
      <c r="A41" s="328">
        <v>3136</v>
      </c>
      <c r="B41" s="1046"/>
      <c r="C41" s="668">
        <v>6121</v>
      </c>
      <c r="D41" s="661" t="s">
        <v>278</v>
      </c>
      <c r="E41" s="662" t="s">
        <v>253</v>
      </c>
      <c r="F41" s="911"/>
      <c r="G41" s="912">
        <v>2000</v>
      </c>
      <c r="H41" s="912"/>
      <c r="I41" s="904">
        <v>20000</v>
      </c>
      <c r="J41" s="700"/>
      <c r="K41" s="665">
        <v>2</v>
      </c>
    </row>
    <row r="42" spans="1:11" s="5" customFormat="1" ht="18.75" customHeight="1" x14ac:dyDescent="0.2">
      <c r="A42" s="666">
        <v>94</v>
      </c>
      <c r="B42" s="666">
        <v>3522</v>
      </c>
      <c r="C42" s="666"/>
      <c r="D42" s="666"/>
      <c r="E42" s="672" t="s">
        <v>314</v>
      </c>
      <c r="F42" s="901"/>
      <c r="G42" s="902"/>
      <c r="H42" s="903"/>
      <c r="I42" s="688"/>
      <c r="J42" s="430"/>
      <c r="K42" s="648"/>
    </row>
    <row r="43" spans="1:11" s="5" customFormat="1" ht="30.75" customHeight="1" x14ac:dyDescent="0.2">
      <c r="A43" s="168">
        <v>3137</v>
      </c>
      <c r="B43" s="168"/>
      <c r="C43" s="168">
        <v>6121</v>
      </c>
      <c r="D43" s="661" t="s">
        <v>279</v>
      </c>
      <c r="E43" s="727" t="s">
        <v>308</v>
      </c>
      <c r="F43" s="913"/>
      <c r="G43" s="909">
        <v>24500</v>
      </c>
      <c r="H43" s="914"/>
      <c r="I43" s="411"/>
      <c r="J43" s="432"/>
      <c r="K43" s="647">
        <v>1</v>
      </c>
    </row>
    <row r="44" spans="1:11" s="5" customFormat="1" ht="30.75" customHeight="1" x14ac:dyDescent="0.2">
      <c r="A44" s="168">
        <v>3138</v>
      </c>
      <c r="B44" s="168"/>
      <c r="C44" s="168">
        <v>6121</v>
      </c>
      <c r="D44" s="661" t="s">
        <v>280</v>
      </c>
      <c r="E44" s="657" t="s">
        <v>104</v>
      </c>
      <c r="F44" s="896"/>
      <c r="G44" s="908">
        <v>5000</v>
      </c>
      <c r="H44" s="908"/>
      <c r="I44" s="411"/>
      <c r="J44" s="432"/>
      <c r="K44" s="647">
        <v>1</v>
      </c>
    </row>
    <row r="45" spans="1:11" s="5" customFormat="1" ht="31.5" customHeight="1" thickBot="1" x14ac:dyDescent="0.25">
      <c r="A45" s="328">
        <v>3139</v>
      </c>
      <c r="B45" s="328"/>
      <c r="C45" s="328">
        <v>6121</v>
      </c>
      <c r="D45" s="668" t="s">
        <v>281</v>
      </c>
      <c r="E45" s="1047" t="s">
        <v>253</v>
      </c>
      <c r="F45" s="1048"/>
      <c r="G45" s="912">
        <v>2000</v>
      </c>
      <c r="H45" s="912"/>
      <c r="I45" s="1018">
        <v>20000</v>
      </c>
      <c r="J45" s="1049"/>
      <c r="K45" s="1050">
        <v>2</v>
      </c>
    </row>
    <row r="46" spans="1:11" s="5" customFormat="1" ht="18.75" customHeight="1" thickBot="1" x14ac:dyDescent="0.25">
      <c r="A46" s="1033">
        <v>95</v>
      </c>
      <c r="B46" s="1033">
        <v>3522</v>
      </c>
      <c r="C46" s="1033"/>
      <c r="D46" s="336"/>
      <c r="E46" s="721" t="s">
        <v>45</v>
      </c>
      <c r="F46" s="887"/>
      <c r="G46" s="916"/>
      <c r="H46" s="889"/>
      <c r="I46" s="202"/>
      <c r="J46" s="687"/>
      <c r="K46" s="649"/>
    </row>
    <row r="47" spans="1:11" s="5" customFormat="1" ht="18.75" customHeight="1" x14ac:dyDescent="0.2">
      <c r="A47" s="1077">
        <v>3034</v>
      </c>
      <c r="B47" s="666"/>
      <c r="C47" s="136">
        <v>6121</v>
      </c>
      <c r="D47" s="1079" t="s">
        <v>249</v>
      </c>
      <c r="E47" s="1031" t="s">
        <v>315</v>
      </c>
      <c r="F47" s="917">
        <v>33428.47</v>
      </c>
      <c r="G47" s="902">
        <v>28300</v>
      </c>
      <c r="H47" s="918"/>
      <c r="I47" s="917">
        <v>148600</v>
      </c>
      <c r="J47" s="724"/>
      <c r="K47" s="1081" t="s">
        <v>254</v>
      </c>
    </row>
    <row r="48" spans="1:11" s="5" customFormat="1" ht="18.75" customHeight="1" thickBot="1" x14ac:dyDescent="0.25">
      <c r="A48" s="1078"/>
      <c r="B48" s="667"/>
      <c r="C48" s="328">
        <v>6121</v>
      </c>
      <c r="D48" s="1080"/>
      <c r="E48" s="1032" t="s">
        <v>316</v>
      </c>
      <c r="F48" s="919"/>
      <c r="G48" s="920">
        <v>6400</v>
      </c>
      <c r="H48" s="921"/>
      <c r="I48" s="919">
        <v>57300</v>
      </c>
      <c r="J48" s="723"/>
      <c r="K48" s="1082"/>
    </row>
    <row r="49" spans="1:11" s="5" customFormat="1" ht="18.75" customHeight="1" x14ac:dyDescent="0.2">
      <c r="A49" s="294">
        <v>3140</v>
      </c>
      <c r="B49" s="294"/>
      <c r="C49" s="294">
        <v>6121</v>
      </c>
      <c r="D49" s="294" t="s">
        <v>282</v>
      </c>
      <c r="E49" s="722" t="s">
        <v>105</v>
      </c>
      <c r="F49" s="922"/>
      <c r="G49" s="905">
        <v>830</v>
      </c>
      <c r="H49" s="906"/>
      <c r="I49" s="411"/>
      <c r="J49" s="702"/>
      <c r="K49" s="647">
        <v>2</v>
      </c>
    </row>
    <row r="50" spans="1:11" s="5" customFormat="1" ht="18.75" customHeight="1" x14ac:dyDescent="0.2">
      <c r="A50" s="168">
        <v>3141</v>
      </c>
      <c r="B50" s="168"/>
      <c r="C50" s="168">
        <v>5171</v>
      </c>
      <c r="D50" s="294" t="s">
        <v>283</v>
      </c>
      <c r="E50" s="673" t="s">
        <v>106</v>
      </c>
      <c r="F50" s="923"/>
      <c r="G50" s="924"/>
      <c r="H50" s="892">
        <v>700</v>
      </c>
      <c r="I50" s="411"/>
      <c r="J50" s="703"/>
      <c r="K50" s="647">
        <v>3</v>
      </c>
    </row>
    <row r="51" spans="1:11" s="5" customFormat="1" ht="18.75" customHeight="1" x14ac:dyDescent="0.2">
      <c r="A51" s="168">
        <v>3142</v>
      </c>
      <c r="B51" s="168"/>
      <c r="C51" s="168">
        <v>5171</v>
      </c>
      <c r="D51" s="294" t="s">
        <v>284</v>
      </c>
      <c r="E51" s="673" t="s">
        <v>250</v>
      </c>
      <c r="F51" s="907"/>
      <c r="G51" s="924"/>
      <c r="H51" s="892">
        <v>150</v>
      </c>
      <c r="I51" s="411"/>
      <c r="J51" s="703"/>
      <c r="K51" s="647">
        <v>2</v>
      </c>
    </row>
    <row r="52" spans="1:11" s="5" customFormat="1" ht="18.75" customHeight="1" thickBot="1" x14ac:dyDescent="0.25">
      <c r="A52" s="328">
        <v>3143</v>
      </c>
      <c r="B52" s="328"/>
      <c r="C52" s="328">
        <v>6121</v>
      </c>
      <c r="D52" s="294" t="s">
        <v>285</v>
      </c>
      <c r="E52" s="674" t="s">
        <v>107</v>
      </c>
      <c r="F52" s="911"/>
      <c r="G52" s="912">
        <v>1500</v>
      </c>
      <c r="H52" s="921"/>
      <c r="I52" s="413"/>
      <c r="J52" s="704"/>
      <c r="K52" s="665">
        <v>1</v>
      </c>
    </row>
    <row r="53" spans="1:11" s="5" customFormat="1" ht="18.75" customHeight="1" x14ac:dyDescent="0.2">
      <c r="A53" s="666">
        <v>98</v>
      </c>
      <c r="B53" s="666">
        <v>3522</v>
      </c>
      <c r="C53" s="136"/>
      <c r="D53" s="666"/>
      <c r="E53" s="672" t="s">
        <v>46</v>
      </c>
      <c r="F53" s="901"/>
      <c r="G53" s="903"/>
      <c r="H53" s="903"/>
      <c r="I53" s="688"/>
      <c r="J53" s="688"/>
      <c r="K53" s="646"/>
    </row>
    <row r="54" spans="1:11" s="5" customFormat="1" ht="18.75" customHeight="1" x14ac:dyDescent="0.2">
      <c r="A54" s="168">
        <v>3144</v>
      </c>
      <c r="B54" s="168"/>
      <c r="C54" s="168">
        <v>6121</v>
      </c>
      <c r="D54" s="168" t="s">
        <v>286</v>
      </c>
      <c r="E54" s="675" t="s">
        <v>108</v>
      </c>
      <c r="F54" s="922"/>
      <c r="G54" s="910">
        <v>4000</v>
      </c>
      <c r="H54" s="910"/>
      <c r="I54" s="411"/>
      <c r="J54" s="433"/>
      <c r="K54" s="650">
        <v>1</v>
      </c>
    </row>
    <row r="55" spans="1:11" s="5" customFormat="1" ht="18.75" customHeight="1" x14ac:dyDescent="0.2">
      <c r="A55" s="168">
        <v>3145</v>
      </c>
      <c r="B55" s="168"/>
      <c r="C55" s="168">
        <v>6121</v>
      </c>
      <c r="D55" s="168" t="s">
        <v>287</v>
      </c>
      <c r="E55" s="676" t="s">
        <v>255</v>
      </c>
      <c r="F55" s="907"/>
      <c r="G55" s="892">
        <v>3000</v>
      </c>
      <c r="H55" s="910"/>
      <c r="I55" s="904">
        <v>8000</v>
      </c>
      <c r="J55" s="433"/>
      <c r="K55" s="650">
        <v>1</v>
      </c>
    </row>
    <row r="56" spans="1:11" s="5" customFormat="1" ht="18.75" customHeight="1" thickBot="1" x14ac:dyDescent="0.25">
      <c r="A56" s="168">
        <v>3146</v>
      </c>
      <c r="B56" s="168"/>
      <c r="C56" s="168">
        <v>6121</v>
      </c>
      <c r="D56" s="168" t="s">
        <v>288</v>
      </c>
      <c r="E56" s="676" t="s">
        <v>256</v>
      </c>
      <c r="F56" s="907"/>
      <c r="G56" s="892">
        <v>2300</v>
      </c>
      <c r="H56" s="910"/>
      <c r="I56" s="411"/>
      <c r="J56" s="433"/>
      <c r="K56" s="650">
        <v>2</v>
      </c>
    </row>
    <row r="57" spans="1:11" s="5" customFormat="1" ht="18.75" customHeight="1" x14ac:dyDescent="0.2">
      <c r="A57" s="666">
        <v>99</v>
      </c>
      <c r="B57" s="666">
        <v>3599</v>
      </c>
      <c r="C57" s="207"/>
      <c r="D57" s="207"/>
      <c r="E57" s="680" t="s">
        <v>109</v>
      </c>
      <c r="F57" s="901"/>
      <c r="G57" s="925"/>
      <c r="H57" s="925"/>
      <c r="I57" s="430"/>
      <c r="J57" s="430"/>
      <c r="K57" s="677"/>
    </row>
    <row r="58" spans="1:11" s="5" customFormat="1" ht="18.75" customHeight="1" thickBot="1" x14ac:dyDescent="0.25">
      <c r="A58" s="328">
        <v>3147</v>
      </c>
      <c r="B58" s="328"/>
      <c r="C58" s="328">
        <v>6121</v>
      </c>
      <c r="D58" s="328" t="s">
        <v>289</v>
      </c>
      <c r="E58" s="662" t="s">
        <v>317</v>
      </c>
      <c r="F58" s="926"/>
      <c r="G58" s="921">
        <v>1000</v>
      </c>
      <c r="H58" s="927"/>
      <c r="I58" s="705"/>
      <c r="J58" s="701"/>
      <c r="K58" s="651"/>
    </row>
    <row r="59" spans="1:11" s="5" customFormat="1" ht="18.75" customHeight="1" x14ac:dyDescent="0.25">
      <c r="A59" s="666">
        <v>509</v>
      </c>
      <c r="B59" s="666">
        <v>3524</v>
      </c>
      <c r="C59" s="136"/>
      <c r="D59" s="666"/>
      <c r="E59" s="679" t="s">
        <v>48</v>
      </c>
      <c r="F59" s="928"/>
      <c r="G59" s="929"/>
      <c r="H59" s="930"/>
      <c r="I59" s="706"/>
      <c r="J59" s="707"/>
      <c r="K59" s="652"/>
    </row>
    <row r="60" spans="1:11" s="5" customFormat="1" ht="18.75" customHeight="1" thickBot="1" x14ac:dyDescent="0.3">
      <c r="A60" s="720">
        <v>3148</v>
      </c>
      <c r="B60" s="210"/>
      <c r="C60" s="328">
        <v>6121</v>
      </c>
      <c r="D60" s="720" t="s">
        <v>290</v>
      </c>
      <c r="E60" s="728" t="s">
        <v>309</v>
      </c>
      <c r="F60" s="931"/>
      <c r="G60" s="921">
        <v>200</v>
      </c>
      <c r="H60" s="932"/>
      <c r="I60" s="708"/>
      <c r="J60" s="709"/>
      <c r="K60" s="653"/>
    </row>
    <row r="61" spans="1:11" s="5" customFormat="1" ht="18.75" customHeight="1" x14ac:dyDescent="0.3">
      <c r="A61" s="1051">
        <v>511</v>
      </c>
      <c r="B61" s="666">
        <v>3533</v>
      </c>
      <c r="C61" s="684"/>
      <c r="D61" s="685"/>
      <c r="E61" s="678" t="s">
        <v>111</v>
      </c>
      <c r="F61" s="933"/>
      <c r="G61" s="918"/>
      <c r="H61" s="934"/>
      <c r="I61" s="710"/>
      <c r="J61" s="711"/>
      <c r="K61" s="681"/>
    </row>
    <row r="62" spans="1:11" s="5" customFormat="1" ht="18.75" customHeight="1" x14ac:dyDescent="0.25">
      <c r="A62" s="718">
        <v>3149</v>
      </c>
      <c r="B62" s="1052"/>
      <c r="C62" s="718">
        <v>6351</v>
      </c>
      <c r="D62" s="1053" t="s">
        <v>291</v>
      </c>
      <c r="E62" s="682" t="s">
        <v>310</v>
      </c>
      <c r="F62" s="935"/>
      <c r="G62" s="910">
        <v>700</v>
      </c>
      <c r="H62" s="936"/>
      <c r="I62" s="712"/>
      <c r="J62" s="713"/>
      <c r="K62" s="654"/>
    </row>
    <row r="63" spans="1:11" s="5" customFormat="1" ht="18.75" customHeight="1" x14ac:dyDescent="0.25">
      <c r="A63" s="719">
        <v>3150</v>
      </c>
      <c r="B63" s="209"/>
      <c r="C63" s="719">
        <v>6351</v>
      </c>
      <c r="D63" s="1053" t="s">
        <v>292</v>
      </c>
      <c r="E63" s="683" t="s">
        <v>112</v>
      </c>
      <c r="F63" s="937"/>
      <c r="G63" s="892">
        <v>10600</v>
      </c>
      <c r="H63" s="938"/>
      <c r="I63" s="714"/>
      <c r="J63" s="715"/>
      <c r="K63" s="655"/>
    </row>
    <row r="64" spans="1:11" s="5" customFormat="1" ht="18.75" customHeight="1" x14ac:dyDescent="0.25">
      <c r="A64" s="719">
        <v>3151</v>
      </c>
      <c r="B64" s="209"/>
      <c r="C64" s="719">
        <v>6351</v>
      </c>
      <c r="D64" s="1053" t="s">
        <v>293</v>
      </c>
      <c r="E64" s="683" t="s">
        <v>113</v>
      </c>
      <c r="F64" s="939"/>
      <c r="G64" s="892">
        <v>1000</v>
      </c>
      <c r="H64" s="938"/>
      <c r="I64" s="714"/>
      <c r="J64" s="715"/>
      <c r="K64" s="655"/>
    </row>
    <row r="65" spans="1:11" s="5" customFormat="1" ht="18.75" customHeight="1" x14ac:dyDescent="0.25">
      <c r="A65" s="719">
        <v>3152</v>
      </c>
      <c r="B65" s="209"/>
      <c r="C65" s="719">
        <v>6351</v>
      </c>
      <c r="D65" s="1053" t="s">
        <v>294</v>
      </c>
      <c r="E65" s="683" t="s">
        <v>114</v>
      </c>
      <c r="F65" s="940"/>
      <c r="G65" s="892">
        <v>3300</v>
      </c>
      <c r="H65" s="938"/>
      <c r="I65" s="714"/>
      <c r="J65" s="715"/>
      <c r="K65" s="655"/>
    </row>
    <row r="66" spans="1:11" s="5" customFormat="1" ht="18.75" customHeight="1" x14ac:dyDescent="0.25">
      <c r="A66" s="730">
        <v>3153</v>
      </c>
      <c r="B66" s="729"/>
      <c r="C66" s="730">
        <v>6351</v>
      </c>
      <c r="D66" s="1053" t="s">
        <v>295</v>
      </c>
      <c r="E66" s="682" t="s">
        <v>311</v>
      </c>
      <c r="F66" s="731"/>
      <c r="G66" s="910">
        <v>800</v>
      </c>
      <c r="H66" s="941"/>
      <c r="I66" s="732"/>
      <c r="J66" s="733"/>
      <c r="K66" s="734"/>
    </row>
    <row r="67" spans="1:11" s="5" customFormat="1" ht="18.75" customHeight="1" thickBot="1" x14ac:dyDescent="0.3">
      <c r="A67" s="720">
        <v>3154</v>
      </c>
      <c r="B67" s="210"/>
      <c r="C67" s="720">
        <v>6351</v>
      </c>
      <c r="D67" s="1054" t="s">
        <v>296</v>
      </c>
      <c r="E67" s="686" t="s">
        <v>312</v>
      </c>
      <c r="F67" s="735"/>
      <c r="G67" s="942">
        <v>700</v>
      </c>
      <c r="H67" s="943"/>
      <c r="I67" s="716"/>
      <c r="J67" s="717"/>
      <c r="K67" s="656"/>
    </row>
    <row r="68" spans="1:11" s="5" customFormat="1" ht="19.5" thickBot="1" x14ac:dyDescent="0.3">
      <c r="A68" s="737"/>
      <c r="B68" s="736"/>
      <c r="C68" s="738"/>
      <c r="D68" s="739"/>
      <c r="E68" s="740"/>
      <c r="F68" s="741"/>
      <c r="G68" s="944"/>
      <c r="H68" s="945"/>
      <c r="I68" s="742"/>
      <c r="J68" s="743"/>
      <c r="K68" s="744"/>
    </row>
    <row r="69" spans="1:11" s="5" customFormat="1" ht="18.75" thickBot="1" x14ac:dyDescent="0.3">
      <c r="A69" s="59"/>
      <c r="B69" s="59"/>
      <c r="C69" s="59"/>
      <c r="D69" s="59"/>
      <c r="E69" s="60" t="s">
        <v>21</v>
      </c>
      <c r="F69" s="812"/>
      <c r="G69" s="790">
        <f>SUM(G10:G67)</f>
        <v>141480</v>
      </c>
      <c r="H69" s="790">
        <f>SUM(H10:H65)</f>
        <v>8520</v>
      </c>
      <c r="I69" s="745"/>
      <c r="J69" s="438"/>
      <c r="K69" s="746"/>
    </row>
    <row r="70" spans="1:11" s="5" customFormat="1" ht="18.75" thickBot="1" x14ac:dyDescent="0.3">
      <c r="A70" s="350"/>
      <c r="B70" s="350"/>
      <c r="C70" s="61"/>
      <c r="D70" s="61"/>
      <c r="E70" s="59"/>
      <c r="F70" s="813"/>
      <c r="G70" s="1083">
        <f>SUM(G69+H69)</f>
        <v>150000</v>
      </c>
      <c r="H70" s="1084"/>
      <c r="I70" s="439"/>
      <c r="J70" s="439"/>
      <c r="K70" s="645"/>
    </row>
    <row r="71" spans="1:11" s="5" customFormat="1" ht="15.75" x14ac:dyDescent="0.25">
      <c r="A71" s="350"/>
      <c r="B71" s="350"/>
      <c r="C71" s="61"/>
      <c r="D71" s="61"/>
      <c r="E71" s="170"/>
      <c r="F71" s="813"/>
      <c r="G71" s="813"/>
      <c r="H71" s="813"/>
      <c r="I71" s="439"/>
      <c r="J71" s="439"/>
      <c r="K71" s="645"/>
    </row>
    <row r="72" spans="1:11" s="5" customFormat="1" ht="16.5" thickBot="1" x14ac:dyDescent="0.3">
      <c r="A72" s="350"/>
      <c r="B72" s="350"/>
      <c r="C72" s="61"/>
      <c r="D72" s="61"/>
      <c r="E72" s="46"/>
      <c r="F72" s="814"/>
      <c r="G72" s="815"/>
      <c r="H72" s="813"/>
      <c r="I72" s="439"/>
      <c r="J72" s="439"/>
      <c r="K72" s="645"/>
    </row>
    <row r="73" spans="1:11" s="5" customFormat="1" ht="16.5" thickBot="1" x14ac:dyDescent="0.3">
      <c r="A73" s="62" t="s">
        <v>29</v>
      </c>
      <c r="B73" s="63"/>
      <c r="C73" s="63"/>
      <c r="D73" s="64"/>
      <c r="E73" s="64"/>
      <c r="F73" s="946"/>
      <c r="G73" s="815"/>
      <c r="H73" s="813"/>
      <c r="I73" s="439"/>
      <c r="J73" s="439"/>
      <c r="K73" s="645"/>
    </row>
    <row r="74" spans="1:11" s="5" customFormat="1" ht="37.5" customHeight="1" x14ac:dyDescent="0.25">
      <c r="A74" s="65"/>
      <c r="B74" s="66"/>
      <c r="C74" s="136">
        <v>6121</v>
      </c>
      <c r="D74" s="66"/>
      <c r="E74" s="301" t="s">
        <v>30</v>
      </c>
      <c r="F74" s="817">
        <f>G15+G16+G17+G18+G19+G20+G21+G22+G23+G24+G27+G28+G29+G30+G31+G32+G33+G35+G36+G37+G40+G41+G43+G44+G45+G47+G48+G49+G52+G54+G55+G56+G58+G60</f>
        <v>124380</v>
      </c>
      <c r="G74" s="815"/>
      <c r="H74" s="813"/>
      <c r="I74" s="439"/>
      <c r="J74" s="439"/>
      <c r="K74" s="645"/>
    </row>
    <row r="75" spans="1:11" s="5" customFormat="1" ht="15.75" x14ac:dyDescent="0.25">
      <c r="A75" s="47"/>
      <c r="B75" s="48"/>
      <c r="C75" s="751">
        <v>5171</v>
      </c>
      <c r="D75" s="48"/>
      <c r="E75" s="296" t="s">
        <v>38</v>
      </c>
      <c r="F75" s="873">
        <f>H11+H12+H13+H14+H25+H26+H38+H39+H50+H51</f>
        <v>8520</v>
      </c>
      <c r="G75" s="815"/>
      <c r="H75" s="813"/>
      <c r="I75" s="439"/>
      <c r="J75" s="439"/>
      <c r="K75" s="645"/>
    </row>
    <row r="76" spans="1:11" s="5" customFormat="1" ht="16.5" thickBot="1" x14ac:dyDescent="0.3">
      <c r="A76" s="51"/>
      <c r="B76" s="52"/>
      <c r="C76" s="758">
        <v>6351</v>
      </c>
      <c r="D76" s="52"/>
      <c r="E76" s="757" t="s">
        <v>24</v>
      </c>
      <c r="F76" s="797">
        <f>G62+G63+G64+G65+G66+G67</f>
        <v>17100</v>
      </c>
      <c r="G76" s="815"/>
      <c r="H76" s="813"/>
      <c r="I76" s="439"/>
      <c r="J76" s="439"/>
      <c r="K76" s="645"/>
    </row>
    <row r="77" spans="1:11" s="5" customFormat="1" ht="16.5" thickBot="1" x14ac:dyDescent="0.3">
      <c r="A77" s="51"/>
      <c r="B77" s="52"/>
      <c r="C77" s="52"/>
      <c r="D77" s="52"/>
      <c r="E77" s="297" t="s">
        <v>27</v>
      </c>
      <c r="F77" s="875">
        <f>SUM(F74:F76)</f>
        <v>150000</v>
      </c>
      <c r="G77" s="815"/>
      <c r="H77" s="813"/>
      <c r="I77" s="439"/>
      <c r="J77" s="439"/>
      <c r="K77" s="645"/>
    </row>
    <row r="78" spans="1:11" s="5" customFormat="1" x14ac:dyDescent="0.2"/>
    <row r="79" spans="1:11" s="5" customFormat="1" x14ac:dyDescent="0.2"/>
  </sheetData>
  <mergeCells count="5">
    <mergeCell ref="G8:H8"/>
    <mergeCell ref="A47:A48"/>
    <mergeCell ref="D47:D48"/>
    <mergeCell ref="K47:K48"/>
    <mergeCell ref="G70:H70"/>
  </mergeCells>
  <pageMargins left="0.70866141732283472" right="0.70866141732283472" top="0.78740157480314965" bottom="0.78740157480314965" header="0.31496062992125984" footer="0.31496062992125984"/>
  <pageSetup paperSize="9" scale="5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="80" zoomScaleNormal="80" workbookViewId="0">
      <selection activeCell="A2" sqref="A2:A3"/>
    </sheetView>
  </sheetViews>
  <sheetFormatPr defaultRowHeight="12.75" x14ac:dyDescent="0.25"/>
  <cols>
    <col min="1" max="1" width="6" style="130" customWidth="1"/>
    <col min="2" max="2" width="8.5703125" style="130" customWidth="1"/>
    <col min="3" max="3" width="13.140625" style="130" customWidth="1"/>
    <col min="4" max="4" width="90.85546875" style="130" customWidth="1"/>
    <col min="5" max="5" width="21" style="130" customWidth="1"/>
    <col min="6" max="6" width="20.85546875" style="130" customWidth="1"/>
    <col min="7" max="7" width="20.7109375" style="130" customWidth="1"/>
    <col min="8" max="9" width="17.85546875" style="130" customWidth="1"/>
    <col min="10" max="10" width="22.85546875" style="130" customWidth="1"/>
    <col min="11" max="255" width="9.140625" style="130"/>
    <col min="256" max="256" width="6" style="130" customWidth="1"/>
    <col min="257" max="257" width="7.5703125" style="130" customWidth="1"/>
    <col min="258" max="258" width="10.5703125" style="130" customWidth="1"/>
    <col min="259" max="259" width="12.5703125" style="130" customWidth="1"/>
    <col min="260" max="260" width="88.85546875" style="130" customWidth="1"/>
    <col min="261" max="262" width="20.85546875" style="130" customWidth="1"/>
    <col min="263" max="263" width="20.7109375" style="130" customWidth="1"/>
    <col min="264" max="265" width="17.85546875" style="130" customWidth="1"/>
    <col min="266" max="266" width="23.140625" style="130" customWidth="1"/>
    <col min="267" max="511" width="9.140625" style="130"/>
    <col min="512" max="512" width="6" style="130" customWidth="1"/>
    <col min="513" max="513" width="7.5703125" style="130" customWidth="1"/>
    <col min="514" max="514" width="10.5703125" style="130" customWidth="1"/>
    <col min="515" max="515" width="12.5703125" style="130" customWidth="1"/>
    <col min="516" max="516" width="88.85546875" style="130" customWidth="1"/>
    <col min="517" max="518" width="20.85546875" style="130" customWidth="1"/>
    <col min="519" max="519" width="20.7109375" style="130" customWidth="1"/>
    <col min="520" max="521" width="17.85546875" style="130" customWidth="1"/>
    <col min="522" max="522" width="23.140625" style="130" customWidth="1"/>
    <col min="523" max="767" width="9.140625" style="130"/>
    <col min="768" max="768" width="6" style="130" customWidth="1"/>
    <col min="769" max="769" width="7.5703125" style="130" customWidth="1"/>
    <col min="770" max="770" width="10.5703125" style="130" customWidth="1"/>
    <col min="771" max="771" width="12.5703125" style="130" customWidth="1"/>
    <col min="772" max="772" width="88.85546875" style="130" customWidth="1"/>
    <col min="773" max="774" width="20.85546875" style="130" customWidth="1"/>
    <col min="775" max="775" width="20.7109375" style="130" customWidth="1"/>
    <col min="776" max="777" width="17.85546875" style="130" customWidth="1"/>
    <col min="778" max="778" width="23.140625" style="130" customWidth="1"/>
    <col min="779" max="1023" width="9.140625" style="130"/>
    <col min="1024" max="1024" width="6" style="130" customWidth="1"/>
    <col min="1025" max="1025" width="7.5703125" style="130" customWidth="1"/>
    <col min="1026" max="1026" width="10.5703125" style="130" customWidth="1"/>
    <col min="1027" max="1027" width="12.5703125" style="130" customWidth="1"/>
    <col min="1028" max="1028" width="88.85546875" style="130" customWidth="1"/>
    <col min="1029" max="1030" width="20.85546875" style="130" customWidth="1"/>
    <col min="1031" max="1031" width="20.7109375" style="130" customWidth="1"/>
    <col min="1032" max="1033" width="17.85546875" style="130" customWidth="1"/>
    <col min="1034" max="1034" width="23.140625" style="130" customWidth="1"/>
    <col min="1035" max="1279" width="9.140625" style="130"/>
    <col min="1280" max="1280" width="6" style="130" customWidth="1"/>
    <col min="1281" max="1281" width="7.5703125" style="130" customWidth="1"/>
    <col min="1282" max="1282" width="10.5703125" style="130" customWidth="1"/>
    <col min="1283" max="1283" width="12.5703125" style="130" customWidth="1"/>
    <col min="1284" max="1284" width="88.85546875" style="130" customWidth="1"/>
    <col min="1285" max="1286" width="20.85546875" style="130" customWidth="1"/>
    <col min="1287" max="1287" width="20.7109375" style="130" customWidth="1"/>
    <col min="1288" max="1289" width="17.85546875" style="130" customWidth="1"/>
    <col min="1290" max="1290" width="23.140625" style="130" customWidth="1"/>
    <col min="1291" max="1535" width="9.140625" style="130"/>
    <col min="1536" max="1536" width="6" style="130" customWidth="1"/>
    <col min="1537" max="1537" width="7.5703125" style="130" customWidth="1"/>
    <col min="1538" max="1538" width="10.5703125" style="130" customWidth="1"/>
    <col min="1539" max="1539" width="12.5703125" style="130" customWidth="1"/>
    <col min="1540" max="1540" width="88.85546875" style="130" customWidth="1"/>
    <col min="1541" max="1542" width="20.85546875" style="130" customWidth="1"/>
    <col min="1543" max="1543" width="20.7109375" style="130" customWidth="1"/>
    <col min="1544" max="1545" width="17.85546875" style="130" customWidth="1"/>
    <col min="1546" max="1546" width="23.140625" style="130" customWidth="1"/>
    <col min="1547" max="1791" width="9.140625" style="130"/>
    <col min="1792" max="1792" width="6" style="130" customWidth="1"/>
    <col min="1793" max="1793" width="7.5703125" style="130" customWidth="1"/>
    <col min="1794" max="1794" width="10.5703125" style="130" customWidth="1"/>
    <col min="1795" max="1795" width="12.5703125" style="130" customWidth="1"/>
    <col min="1796" max="1796" width="88.85546875" style="130" customWidth="1"/>
    <col min="1797" max="1798" width="20.85546875" style="130" customWidth="1"/>
    <col min="1799" max="1799" width="20.7109375" style="130" customWidth="1"/>
    <col min="1800" max="1801" width="17.85546875" style="130" customWidth="1"/>
    <col min="1802" max="1802" width="23.140625" style="130" customWidth="1"/>
    <col min="1803" max="2047" width="9.140625" style="130"/>
    <col min="2048" max="2048" width="6" style="130" customWidth="1"/>
    <col min="2049" max="2049" width="7.5703125" style="130" customWidth="1"/>
    <col min="2050" max="2050" width="10.5703125" style="130" customWidth="1"/>
    <col min="2051" max="2051" width="12.5703125" style="130" customWidth="1"/>
    <col min="2052" max="2052" width="88.85546875" style="130" customWidth="1"/>
    <col min="2053" max="2054" width="20.85546875" style="130" customWidth="1"/>
    <col min="2055" max="2055" width="20.7109375" style="130" customWidth="1"/>
    <col min="2056" max="2057" width="17.85546875" style="130" customWidth="1"/>
    <col min="2058" max="2058" width="23.140625" style="130" customWidth="1"/>
    <col min="2059" max="2303" width="9.140625" style="130"/>
    <col min="2304" max="2304" width="6" style="130" customWidth="1"/>
    <col min="2305" max="2305" width="7.5703125" style="130" customWidth="1"/>
    <col min="2306" max="2306" width="10.5703125" style="130" customWidth="1"/>
    <col min="2307" max="2307" width="12.5703125" style="130" customWidth="1"/>
    <col min="2308" max="2308" width="88.85546875" style="130" customWidth="1"/>
    <col min="2309" max="2310" width="20.85546875" style="130" customWidth="1"/>
    <col min="2311" max="2311" width="20.7109375" style="130" customWidth="1"/>
    <col min="2312" max="2313" width="17.85546875" style="130" customWidth="1"/>
    <col min="2314" max="2314" width="23.140625" style="130" customWidth="1"/>
    <col min="2315" max="2559" width="9.140625" style="130"/>
    <col min="2560" max="2560" width="6" style="130" customWidth="1"/>
    <col min="2561" max="2561" width="7.5703125" style="130" customWidth="1"/>
    <col min="2562" max="2562" width="10.5703125" style="130" customWidth="1"/>
    <col min="2563" max="2563" width="12.5703125" style="130" customWidth="1"/>
    <col min="2564" max="2564" width="88.85546875" style="130" customWidth="1"/>
    <col min="2565" max="2566" width="20.85546875" style="130" customWidth="1"/>
    <col min="2567" max="2567" width="20.7109375" style="130" customWidth="1"/>
    <col min="2568" max="2569" width="17.85546875" style="130" customWidth="1"/>
    <col min="2570" max="2570" width="23.140625" style="130" customWidth="1"/>
    <col min="2571" max="2815" width="9.140625" style="130"/>
    <col min="2816" max="2816" width="6" style="130" customWidth="1"/>
    <col min="2817" max="2817" width="7.5703125" style="130" customWidth="1"/>
    <col min="2818" max="2818" width="10.5703125" style="130" customWidth="1"/>
    <col min="2819" max="2819" width="12.5703125" style="130" customWidth="1"/>
    <col min="2820" max="2820" width="88.85546875" style="130" customWidth="1"/>
    <col min="2821" max="2822" width="20.85546875" style="130" customWidth="1"/>
    <col min="2823" max="2823" width="20.7109375" style="130" customWidth="1"/>
    <col min="2824" max="2825" width="17.85546875" style="130" customWidth="1"/>
    <col min="2826" max="2826" width="23.140625" style="130" customWidth="1"/>
    <col min="2827" max="3071" width="9.140625" style="130"/>
    <col min="3072" max="3072" width="6" style="130" customWidth="1"/>
    <col min="3073" max="3073" width="7.5703125" style="130" customWidth="1"/>
    <col min="3074" max="3074" width="10.5703125" style="130" customWidth="1"/>
    <col min="3075" max="3075" width="12.5703125" style="130" customWidth="1"/>
    <col min="3076" max="3076" width="88.85546875" style="130" customWidth="1"/>
    <col min="3077" max="3078" width="20.85546875" style="130" customWidth="1"/>
    <col min="3079" max="3079" width="20.7109375" style="130" customWidth="1"/>
    <col min="3080" max="3081" width="17.85546875" style="130" customWidth="1"/>
    <col min="3082" max="3082" width="23.140625" style="130" customWidth="1"/>
    <col min="3083" max="3327" width="9.140625" style="130"/>
    <col min="3328" max="3328" width="6" style="130" customWidth="1"/>
    <col min="3329" max="3329" width="7.5703125" style="130" customWidth="1"/>
    <col min="3330" max="3330" width="10.5703125" style="130" customWidth="1"/>
    <col min="3331" max="3331" width="12.5703125" style="130" customWidth="1"/>
    <col min="3332" max="3332" width="88.85546875" style="130" customWidth="1"/>
    <col min="3333" max="3334" width="20.85546875" style="130" customWidth="1"/>
    <col min="3335" max="3335" width="20.7109375" style="130" customWidth="1"/>
    <col min="3336" max="3337" width="17.85546875" style="130" customWidth="1"/>
    <col min="3338" max="3338" width="23.140625" style="130" customWidth="1"/>
    <col min="3339" max="3583" width="9.140625" style="130"/>
    <col min="3584" max="3584" width="6" style="130" customWidth="1"/>
    <col min="3585" max="3585" width="7.5703125" style="130" customWidth="1"/>
    <col min="3586" max="3586" width="10.5703125" style="130" customWidth="1"/>
    <col min="3587" max="3587" width="12.5703125" style="130" customWidth="1"/>
    <col min="3588" max="3588" width="88.85546875" style="130" customWidth="1"/>
    <col min="3589" max="3590" width="20.85546875" style="130" customWidth="1"/>
    <col min="3591" max="3591" width="20.7109375" style="130" customWidth="1"/>
    <col min="3592" max="3593" width="17.85546875" style="130" customWidth="1"/>
    <col min="3594" max="3594" width="23.140625" style="130" customWidth="1"/>
    <col min="3595" max="3839" width="9.140625" style="130"/>
    <col min="3840" max="3840" width="6" style="130" customWidth="1"/>
    <col min="3841" max="3841" width="7.5703125" style="130" customWidth="1"/>
    <col min="3842" max="3842" width="10.5703125" style="130" customWidth="1"/>
    <col min="3843" max="3843" width="12.5703125" style="130" customWidth="1"/>
    <col min="3844" max="3844" width="88.85546875" style="130" customWidth="1"/>
    <col min="3845" max="3846" width="20.85546875" style="130" customWidth="1"/>
    <col min="3847" max="3847" width="20.7109375" style="130" customWidth="1"/>
    <col min="3848" max="3849" width="17.85546875" style="130" customWidth="1"/>
    <col min="3850" max="3850" width="23.140625" style="130" customWidth="1"/>
    <col min="3851" max="4095" width="9.140625" style="130"/>
    <col min="4096" max="4096" width="6" style="130" customWidth="1"/>
    <col min="4097" max="4097" width="7.5703125" style="130" customWidth="1"/>
    <col min="4098" max="4098" width="10.5703125" style="130" customWidth="1"/>
    <col min="4099" max="4099" width="12.5703125" style="130" customWidth="1"/>
    <col min="4100" max="4100" width="88.85546875" style="130" customWidth="1"/>
    <col min="4101" max="4102" width="20.85546875" style="130" customWidth="1"/>
    <col min="4103" max="4103" width="20.7109375" style="130" customWidth="1"/>
    <col min="4104" max="4105" width="17.85546875" style="130" customWidth="1"/>
    <col min="4106" max="4106" width="23.140625" style="130" customWidth="1"/>
    <col min="4107" max="4351" width="9.140625" style="130"/>
    <col min="4352" max="4352" width="6" style="130" customWidth="1"/>
    <col min="4353" max="4353" width="7.5703125" style="130" customWidth="1"/>
    <col min="4354" max="4354" width="10.5703125" style="130" customWidth="1"/>
    <col min="4355" max="4355" width="12.5703125" style="130" customWidth="1"/>
    <col min="4356" max="4356" width="88.85546875" style="130" customWidth="1"/>
    <col min="4357" max="4358" width="20.85546875" style="130" customWidth="1"/>
    <col min="4359" max="4359" width="20.7109375" style="130" customWidth="1"/>
    <col min="4360" max="4361" width="17.85546875" style="130" customWidth="1"/>
    <col min="4362" max="4362" width="23.140625" style="130" customWidth="1"/>
    <col min="4363" max="4607" width="9.140625" style="130"/>
    <col min="4608" max="4608" width="6" style="130" customWidth="1"/>
    <col min="4609" max="4609" width="7.5703125" style="130" customWidth="1"/>
    <col min="4610" max="4610" width="10.5703125" style="130" customWidth="1"/>
    <col min="4611" max="4611" width="12.5703125" style="130" customWidth="1"/>
    <col min="4612" max="4612" width="88.85546875" style="130" customWidth="1"/>
    <col min="4613" max="4614" width="20.85546875" style="130" customWidth="1"/>
    <col min="4615" max="4615" width="20.7109375" style="130" customWidth="1"/>
    <col min="4616" max="4617" width="17.85546875" style="130" customWidth="1"/>
    <col min="4618" max="4618" width="23.140625" style="130" customWidth="1"/>
    <col min="4619" max="4863" width="9.140625" style="130"/>
    <col min="4864" max="4864" width="6" style="130" customWidth="1"/>
    <col min="4865" max="4865" width="7.5703125" style="130" customWidth="1"/>
    <col min="4866" max="4866" width="10.5703125" style="130" customWidth="1"/>
    <col min="4867" max="4867" width="12.5703125" style="130" customWidth="1"/>
    <col min="4868" max="4868" width="88.85546875" style="130" customWidth="1"/>
    <col min="4869" max="4870" width="20.85546875" style="130" customWidth="1"/>
    <col min="4871" max="4871" width="20.7109375" style="130" customWidth="1"/>
    <col min="4872" max="4873" width="17.85546875" style="130" customWidth="1"/>
    <col min="4874" max="4874" width="23.140625" style="130" customWidth="1"/>
    <col min="4875" max="5119" width="9.140625" style="130"/>
    <col min="5120" max="5120" width="6" style="130" customWidth="1"/>
    <col min="5121" max="5121" width="7.5703125" style="130" customWidth="1"/>
    <col min="5122" max="5122" width="10.5703125" style="130" customWidth="1"/>
    <col min="5123" max="5123" width="12.5703125" style="130" customWidth="1"/>
    <col min="5124" max="5124" width="88.85546875" style="130" customWidth="1"/>
    <col min="5125" max="5126" width="20.85546875" style="130" customWidth="1"/>
    <col min="5127" max="5127" width="20.7109375" style="130" customWidth="1"/>
    <col min="5128" max="5129" width="17.85546875" style="130" customWidth="1"/>
    <col min="5130" max="5130" width="23.140625" style="130" customWidth="1"/>
    <col min="5131" max="5375" width="9.140625" style="130"/>
    <col min="5376" max="5376" width="6" style="130" customWidth="1"/>
    <col min="5377" max="5377" width="7.5703125" style="130" customWidth="1"/>
    <col min="5378" max="5378" width="10.5703125" style="130" customWidth="1"/>
    <col min="5379" max="5379" width="12.5703125" style="130" customWidth="1"/>
    <col min="5380" max="5380" width="88.85546875" style="130" customWidth="1"/>
    <col min="5381" max="5382" width="20.85546875" style="130" customWidth="1"/>
    <col min="5383" max="5383" width="20.7109375" style="130" customWidth="1"/>
    <col min="5384" max="5385" width="17.85546875" style="130" customWidth="1"/>
    <col min="5386" max="5386" width="23.140625" style="130" customWidth="1"/>
    <col min="5387" max="5631" width="9.140625" style="130"/>
    <col min="5632" max="5632" width="6" style="130" customWidth="1"/>
    <col min="5633" max="5633" width="7.5703125" style="130" customWidth="1"/>
    <col min="5634" max="5634" width="10.5703125" style="130" customWidth="1"/>
    <col min="5635" max="5635" width="12.5703125" style="130" customWidth="1"/>
    <col min="5636" max="5636" width="88.85546875" style="130" customWidth="1"/>
    <col min="5637" max="5638" width="20.85546875" style="130" customWidth="1"/>
    <col min="5639" max="5639" width="20.7109375" style="130" customWidth="1"/>
    <col min="5640" max="5641" width="17.85546875" style="130" customWidth="1"/>
    <col min="5642" max="5642" width="23.140625" style="130" customWidth="1"/>
    <col min="5643" max="5887" width="9.140625" style="130"/>
    <col min="5888" max="5888" width="6" style="130" customWidth="1"/>
    <col min="5889" max="5889" width="7.5703125" style="130" customWidth="1"/>
    <col min="5890" max="5890" width="10.5703125" style="130" customWidth="1"/>
    <col min="5891" max="5891" width="12.5703125" style="130" customWidth="1"/>
    <col min="5892" max="5892" width="88.85546875" style="130" customWidth="1"/>
    <col min="5893" max="5894" width="20.85546875" style="130" customWidth="1"/>
    <col min="5895" max="5895" width="20.7109375" style="130" customWidth="1"/>
    <col min="5896" max="5897" width="17.85546875" style="130" customWidth="1"/>
    <col min="5898" max="5898" width="23.140625" style="130" customWidth="1"/>
    <col min="5899" max="6143" width="9.140625" style="130"/>
    <col min="6144" max="6144" width="6" style="130" customWidth="1"/>
    <col min="6145" max="6145" width="7.5703125" style="130" customWidth="1"/>
    <col min="6146" max="6146" width="10.5703125" style="130" customWidth="1"/>
    <col min="6147" max="6147" width="12.5703125" style="130" customWidth="1"/>
    <col min="6148" max="6148" width="88.85546875" style="130" customWidth="1"/>
    <col min="6149" max="6150" width="20.85546875" style="130" customWidth="1"/>
    <col min="6151" max="6151" width="20.7109375" style="130" customWidth="1"/>
    <col min="6152" max="6153" width="17.85546875" style="130" customWidth="1"/>
    <col min="6154" max="6154" width="23.140625" style="130" customWidth="1"/>
    <col min="6155" max="6399" width="9.140625" style="130"/>
    <col min="6400" max="6400" width="6" style="130" customWidth="1"/>
    <col min="6401" max="6401" width="7.5703125" style="130" customWidth="1"/>
    <col min="6402" max="6402" width="10.5703125" style="130" customWidth="1"/>
    <col min="6403" max="6403" width="12.5703125" style="130" customWidth="1"/>
    <col min="6404" max="6404" width="88.85546875" style="130" customWidth="1"/>
    <col min="6405" max="6406" width="20.85546875" style="130" customWidth="1"/>
    <col min="6407" max="6407" width="20.7109375" style="130" customWidth="1"/>
    <col min="6408" max="6409" width="17.85546875" style="130" customWidth="1"/>
    <col min="6410" max="6410" width="23.140625" style="130" customWidth="1"/>
    <col min="6411" max="6655" width="9.140625" style="130"/>
    <col min="6656" max="6656" width="6" style="130" customWidth="1"/>
    <col min="6657" max="6657" width="7.5703125" style="130" customWidth="1"/>
    <col min="6658" max="6658" width="10.5703125" style="130" customWidth="1"/>
    <col min="6659" max="6659" width="12.5703125" style="130" customWidth="1"/>
    <col min="6660" max="6660" width="88.85546875" style="130" customWidth="1"/>
    <col min="6661" max="6662" width="20.85546875" style="130" customWidth="1"/>
    <col min="6663" max="6663" width="20.7109375" style="130" customWidth="1"/>
    <col min="6664" max="6665" width="17.85546875" style="130" customWidth="1"/>
    <col min="6666" max="6666" width="23.140625" style="130" customWidth="1"/>
    <col min="6667" max="6911" width="9.140625" style="130"/>
    <col min="6912" max="6912" width="6" style="130" customWidth="1"/>
    <col min="6913" max="6913" width="7.5703125" style="130" customWidth="1"/>
    <col min="6914" max="6914" width="10.5703125" style="130" customWidth="1"/>
    <col min="6915" max="6915" width="12.5703125" style="130" customWidth="1"/>
    <col min="6916" max="6916" width="88.85546875" style="130" customWidth="1"/>
    <col min="6917" max="6918" width="20.85546875" style="130" customWidth="1"/>
    <col min="6919" max="6919" width="20.7109375" style="130" customWidth="1"/>
    <col min="6920" max="6921" width="17.85546875" style="130" customWidth="1"/>
    <col min="6922" max="6922" width="23.140625" style="130" customWidth="1"/>
    <col min="6923" max="7167" width="9.140625" style="130"/>
    <col min="7168" max="7168" width="6" style="130" customWidth="1"/>
    <col min="7169" max="7169" width="7.5703125" style="130" customWidth="1"/>
    <col min="7170" max="7170" width="10.5703125" style="130" customWidth="1"/>
    <col min="7171" max="7171" width="12.5703125" style="130" customWidth="1"/>
    <col min="7172" max="7172" width="88.85546875" style="130" customWidth="1"/>
    <col min="7173" max="7174" width="20.85546875" style="130" customWidth="1"/>
    <col min="7175" max="7175" width="20.7109375" style="130" customWidth="1"/>
    <col min="7176" max="7177" width="17.85546875" style="130" customWidth="1"/>
    <col min="7178" max="7178" width="23.140625" style="130" customWidth="1"/>
    <col min="7179" max="7423" width="9.140625" style="130"/>
    <col min="7424" max="7424" width="6" style="130" customWidth="1"/>
    <col min="7425" max="7425" width="7.5703125" style="130" customWidth="1"/>
    <col min="7426" max="7426" width="10.5703125" style="130" customWidth="1"/>
    <col min="7427" max="7427" width="12.5703125" style="130" customWidth="1"/>
    <col min="7428" max="7428" width="88.85546875" style="130" customWidth="1"/>
    <col min="7429" max="7430" width="20.85546875" style="130" customWidth="1"/>
    <col min="7431" max="7431" width="20.7109375" style="130" customWidth="1"/>
    <col min="7432" max="7433" width="17.85546875" style="130" customWidth="1"/>
    <col min="7434" max="7434" width="23.140625" style="130" customWidth="1"/>
    <col min="7435" max="7679" width="9.140625" style="130"/>
    <col min="7680" max="7680" width="6" style="130" customWidth="1"/>
    <col min="7681" max="7681" width="7.5703125" style="130" customWidth="1"/>
    <col min="7682" max="7682" width="10.5703125" style="130" customWidth="1"/>
    <col min="7683" max="7683" width="12.5703125" style="130" customWidth="1"/>
    <col min="7684" max="7684" width="88.85546875" style="130" customWidth="1"/>
    <col min="7685" max="7686" width="20.85546875" style="130" customWidth="1"/>
    <col min="7687" max="7687" width="20.7109375" style="130" customWidth="1"/>
    <col min="7688" max="7689" width="17.85546875" style="130" customWidth="1"/>
    <col min="7690" max="7690" width="23.140625" style="130" customWidth="1"/>
    <col min="7691" max="7935" width="9.140625" style="130"/>
    <col min="7936" max="7936" width="6" style="130" customWidth="1"/>
    <col min="7937" max="7937" width="7.5703125" style="130" customWidth="1"/>
    <col min="7938" max="7938" width="10.5703125" style="130" customWidth="1"/>
    <col min="7939" max="7939" width="12.5703125" style="130" customWidth="1"/>
    <col min="7940" max="7940" width="88.85546875" style="130" customWidth="1"/>
    <col min="7941" max="7942" width="20.85546875" style="130" customWidth="1"/>
    <col min="7943" max="7943" width="20.7109375" style="130" customWidth="1"/>
    <col min="7944" max="7945" width="17.85546875" style="130" customWidth="1"/>
    <col min="7946" max="7946" width="23.140625" style="130" customWidth="1"/>
    <col min="7947" max="8191" width="9.140625" style="130"/>
    <col min="8192" max="8192" width="6" style="130" customWidth="1"/>
    <col min="8193" max="8193" width="7.5703125" style="130" customWidth="1"/>
    <col min="8194" max="8194" width="10.5703125" style="130" customWidth="1"/>
    <col min="8195" max="8195" width="12.5703125" style="130" customWidth="1"/>
    <col min="8196" max="8196" width="88.85546875" style="130" customWidth="1"/>
    <col min="8197" max="8198" width="20.85546875" style="130" customWidth="1"/>
    <col min="8199" max="8199" width="20.7109375" style="130" customWidth="1"/>
    <col min="8200" max="8201" width="17.85546875" style="130" customWidth="1"/>
    <col min="8202" max="8202" width="23.140625" style="130" customWidth="1"/>
    <col min="8203" max="8447" width="9.140625" style="130"/>
    <col min="8448" max="8448" width="6" style="130" customWidth="1"/>
    <col min="8449" max="8449" width="7.5703125" style="130" customWidth="1"/>
    <col min="8450" max="8450" width="10.5703125" style="130" customWidth="1"/>
    <col min="8451" max="8451" width="12.5703125" style="130" customWidth="1"/>
    <col min="8452" max="8452" width="88.85546875" style="130" customWidth="1"/>
    <col min="8453" max="8454" width="20.85546875" style="130" customWidth="1"/>
    <col min="8455" max="8455" width="20.7109375" style="130" customWidth="1"/>
    <col min="8456" max="8457" width="17.85546875" style="130" customWidth="1"/>
    <col min="8458" max="8458" width="23.140625" style="130" customWidth="1"/>
    <col min="8459" max="8703" width="9.140625" style="130"/>
    <col min="8704" max="8704" width="6" style="130" customWidth="1"/>
    <col min="8705" max="8705" width="7.5703125" style="130" customWidth="1"/>
    <col min="8706" max="8706" width="10.5703125" style="130" customWidth="1"/>
    <col min="8707" max="8707" width="12.5703125" style="130" customWidth="1"/>
    <col min="8708" max="8708" width="88.85546875" style="130" customWidth="1"/>
    <col min="8709" max="8710" width="20.85546875" style="130" customWidth="1"/>
    <col min="8711" max="8711" width="20.7109375" style="130" customWidth="1"/>
    <col min="8712" max="8713" width="17.85546875" style="130" customWidth="1"/>
    <col min="8714" max="8714" width="23.140625" style="130" customWidth="1"/>
    <col min="8715" max="8959" width="9.140625" style="130"/>
    <col min="8960" max="8960" width="6" style="130" customWidth="1"/>
    <col min="8961" max="8961" width="7.5703125" style="130" customWidth="1"/>
    <col min="8962" max="8962" width="10.5703125" style="130" customWidth="1"/>
    <col min="8963" max="8963" width="12.5703125" style="130" customWidth="1"/>
    <col min="8964" max="8964" width="88.85546875" style="130" customWidth="1"/>
    <col min="8965" max="8966" width="20.85546875" style="130" customWidth="1"/>
    <col min="8967" max="8967" width="20.7109375" style="130" customWidth="1"/>
    <col min="8968" max="8969" width="17.85546875" style="130" customWidth="1"/>
    <col min="8970" max="8970" width="23.140625" style="130" customWidth="1"/>
    <col min="8971" max="9215" width="9.140625" style="130"/>
    <col min="9216" max="9216" width="6" style="130" customWidth="1"/>
    <col min="9217" max="9217" width="7.5703125" style="130" customWidth="1"/>
    <col min="9218" max="9218" width="10.5703125" style="130" customWidth="1"/>
    <col min="9219" max="9219" width="12.5703125" style="130" customWidth="1"/>
    <col min="9220" max="9220" width="88.85546875" style="130" customWidth="1"/>
    <col min="9221" max="9222" width="20.85546875" style="130" customWidth="1"/>
    <col min="9223" max="9223" width="20.7109375" style="130" customWidth="1"/>
    <col min="9224" max="9225" width="17.85546875" style="130" customWidth="1"/>
    <col min="9226" max="9226" width="23.140625" style="130" customWidth="1"/>
    <col min="9227" max="9471" width="9.140625" style="130"/>
    <col min="9472" max="9472" width="6" style="130" customWidth="1"/>
    <col min="9473" max="9473" width="7.5703125" style="130" customWidth="1"/>
    <col min="9474" max="9474" width="10.5703125" style="130" customWidth="1"/>
    <col min="9475" max="9475" width="12.5703125" style="130" customWidth="1"/>
    <col min="9476" max="9476" width="88.85546875" style="130" customWidth="1"/>
    <col min="9477" max="9478" width="20.85546875" style="130" customWidth="1"/>
    <col min="9479" max="9479" width="20.7109375" style="130" customWidth="1"/>
    <col min="9480" max="9481" width="17.85546875" style="130" customWidth="1"/>
    <col min="9482" max="9482" width="23.140625" style="130" customWidth="1"/>
    <col min="9483" max="9727" width="9.140625" style="130"/>
    <col min="9728" max="9728" width="6" style="130" customWidth="1"/>
    <col min="9729" max="9729" width="7.5703125" style="130" customWidth="1"/>
    <col min="9730" max="9730" width="10.5703125" style="130" customWidth="1"/>
    <col min="9731" max="9731" width="12.5703125" style="130" customWidth="1"/>
    <col min="9732" max="9732" width="88.85546875" style="130" customWidth="1"/>
    <col min="9733" max="9734" width="20.85546875" style="130" customWidth="1"/>
    <col min="9735" max="9735" width="20.7109375" style="130" customWidth="1"/>
    <col min="9736" max="9737" width="17.85546875" style="130" customWidth="1"/>
    <col min="9738" max="9738" width="23.140625" style="130" customWidth="1"/>
    <col min="9739" max="9983" width="9.140625" style="130"/>
    <col min="9984" max="9984" width="6" style="130" customWidth="1"/>
    <col min="9985" max="9985" width="7.5703125" style="130" customWidth="1"/>
    <col min="9986" max="9986" width="10.5703125" style="130" customWidth="1"/>
    <col min="9987" max="9987" width="12.5703125" style="130" customWidth="1"/>
    <col min="9988" max="9988" width="88.85546875" style="130" customWidth="1"/>
    <col min="9989" max="9990" width="20.85546875" style="130" customWidth="1"/>
    <col min="9991" max="9991" width="20.7109375" style="130" customWidth="1"/>
    <col min="9992" max="9993" width="17.85546875" style="130" customWidth="1"/>
    <col min="9994" max="9994" width="23.140625" style="130" customWidth="1"/>
    <col min="9995" max="10239" width="9.140625" style="130"/>
    <col min="10240" max="10240" width="6" style="130" customWidth="1"/>
    <col min="10241" max="10241" width="7.5703125" style="130" customWidth="1"/>
    <col min="10242" max="10242" width="10.5703125" style="130" customWidth="1"/>
    <col min="10243" max="10243" width="12.5703125" style="130" customWidth="1"/>
    <col min="10244" max="10244" width="88.85546875" style="130" customWidth="1"/>
    <col min="10245" max="10246" width="20.85546875" style="130" customWidth="1"/>
    <col min="10247" max="10247" width="20.7109375" style="130" customWidth="1"/>
    <col min="10248" max="10249" width="17.85546875" style="130" customWidth="1"/>
    <col min="10250" max="10250" width="23.140625" style="130" customWidth="1"/>
    <col min="10251" max="10495" width="9.140625" style="130"/>
    <col min="10496" max="10496" width="6" style="130" customWidth="1"/>
    <col min="10497" max="10497" width="7.5703125" style="130" customWidth="1"/>
    <col min="10498" max="10498" width="10.5703125" style="130" customWidth="1"/>
    <col min="10499" max="10499" width="12.5703125" style="130" customWidth="1"/>
    <col min="10500" max="10500" width="88.85546875" style="130" customWidth="1"/>
    <col min="10501" max="10502" width="20.85546875" style="130" customWidth="1"/>
    <col min="10503" max="10503" width="20.7109375" style="130" customWidth="1"/>
    <col min="10504" max="10505" width="17.85546875" style="130" customWidth="1"/>
    <col min="10506" max="10506" width="23.140625" style="130" customWidth="1"/>
    <col min="10507" max="10751" width="9.140625" style="130"/>
    <col min="10752" max="10752" width="6" style="130" customWidth="1"/>
    <col min="10753" max="10753" width="7.5703125" style="130" customWidth="1"/>
    <col min="10754" max="10754" width="10.5703125" style="130" customWidth="1"/>
    <col min="10755" max="10755" width="12.5703125" style="130" customWidth="1"/>
    <col min="10756" max="10756" width="88.85546875" style="130" customWidth="1"/>
    <col min="10757" max="10758" width="20.85546875" style="130" customWidth="1"/>
    <col min="10759" max="10759" width="20.7109375" style="130" customWidth="1"/>
    <col min="10760" max="10761" width="17.85546875" style="130" customWidth="1"/>
    <col min="10762" max="10762" width="23.140625" style="130" customWidth="1"/>
    <col min="10763" max="11007" width="9.140625" style="130"/>
    <col min="11008" max="11008" width="6" style="130" customWidth="1"/>
    <col min="11009" max="11009" width="7.5703125" style="130" customWidth="1"/>
    <col min="11010" max="11010" width="10.5703125" style="130" customWidth="1"/>
    <col min="11011" max="11011" width="12.5703125" style="130" customWidth="1"/>
    <col min="11012" max="11012" width="88.85546875" style="130" customWidth="1"/>
    <col min="11013" max="11014" width="20.85546875" style="130" customWidth="1"/>
    <col min="11015" max="11015" width="20.7109375" style="130" customWidth="1"/>
    <col min="11016" max="11017" width="17.85546875" style="130" customWidth="1"/>
    <col min="11018" max="11018" width="23.140625" style="130" customWidth="1"/>
    <col min="11019" max="11263" width="9.140625" style="130"/>
    <col min="11264" max="11264" width="6" style="130" customWidth="1"/>
    <col min="11265" max="11265" width="7.5703125" style="130" customWidth="1"/>
    <col min="11266" max="11266" width="10.5703125" style="130" customWidth="1"/>
    <col min="11267" max="11267" width="12.5703125" style="130" customWidth="1"/>
    <col min="11268" max="11268" width="88.85546875" style="130" customWidth="1"/>
    <col min="11269" max="11270" width="20.85546875" style="130" customWidth="1"/>
    <col min="11271" max="11271" width="20.7109375" style="130" customWidth="1"/>
    <col min="11272" max="11273" width="17.85546875" style="130" customWidth="1"/>
    <col min="11274" max="11274" width="23.140625" style="130" customWidth="1"/>
    <col min="11275" max="11519" width="9.140625" style="130"/>
    <col min="11520" max="11520" width="6" style="130" customWidth="1"/>
    <col min="11521" max="11521" width="7.5703125" style="130" customWidth="1"/>
    <col min="11522" max="11522" width="10.5703125" style="130" customWidth="1"/>
    <col min="11523" max="11523" width="12.5703125" style="130" customWidth="1"/>
    <col min="11524" max="11524" width="88.85546875" style="130" customWidth="1"/>
    <col min="11525" max="11526" width="20.85546875" style="130" customWidth="1"/>
    <col min="11527" max="11527" width="20.7109375" style="130" customWidth="1"/>
    <col min="11528" max="11529" width="17.85546875" style="130" customWidth="1"/>
    <col min="11530" max="11530" width="23.140625" style="130" customWidth="1"/>
    <col min="11531" max="11775" width="9.140625" style="130"/>
    <col min="11776" max="11776" width="6" style="130" customWidth="1"/>
    <col min="11777" max="11777" width="7.5703125" style="130" customWidth="1"/>
    <col min="11778" max="11778" width="10.5703125" style="130" customWidth="1"/>
    <col min="11779" max="11779" width="12.5703125" style="130" customWidth="1"/>
    <col min="11780" max="11780" width="88.85546875" style="130" customWidth="1"/>
    <col min="11781" max="11782" width="20.85546875" style="130" customWidth="1"/>
    <col min="11783" max="11783" width="20.7109375" style="130" customWidth="1"/>
    <col min="11784" max="11785" width="17.85546875" style="130" customWidth="1"/>
    <col min="11786" max="11786" width="23.140625" style="130" customWidth="1"/>
    <col min="11787" max="12031" width="9.140625" style="130"/>
    <col min="12032" max="12032" width="6" style="130" customWidth="1"/>
    <col min="12033" max="12033" width="7.5703125" style="130" customWidth="1"/>
    <col min="12034" max="12034" width="10.5703125" style="130" customWidth="1"/>
    <col min="12035" max="12035" width="12.5703125" style="130" customWidth="1"/>
    <col min="12036" max="12036" width="88.85546875" style="130" customWidth="1"/>
    <col min="12037" max="12038" width="20.85546875" style="130" customWidth="1"/>
    <col min="12039" max="12039" width="20.7109375" style="130" customWidth="1"/>
    <col min="12040" max="12041" width="17.85546875" style="130" customWidth="1"/>
    <col min="12042" max="12042" width="23.140625" style="130" customWidth="1"/>
    <col min="12043" max="12287" width="9.140625" style="130"/>
    <col min="12288" max="12288" width="6" style="130" customWidth="1"/>
    <col min="12289" max="12289" width="7.5703125" style="130" customWidth="1"/>
    <col min="12290" max="12290" width="10.5703125" style="130" customWidth="1"/>
    <col min="12291" max="12291" width="12.5703125" style="130" customWidth="1"/>
    <col min="12292" max="12292" width="88.85546875" style="130" customWidth="1"/>
    <col min="12293" max="12294" width="20.85546875" style="130" customWidth="1"/>
    <col min="12295" max="12295" width="20.7109375" style="130" customWidth="1"/>
    <col min="12296" max="12297" width="17.85546875" style="130" customWidth="1"/>
    <col min="12298" max="12298" width="23.140625" style="130" customWidth="1"/>
    <col min="12299" max="12543" width="9.140625" style="130"/>
    <col min="12544" max="12544" width="6" style="130" customWidth="1"/>
    <col min="12545" max="12545" width="7.5703125" style="130" customWidth="1"/>
    <col min="12546" max="12546" width="10.5703125" style="130" customWidth="1"/>
    <col min="12547" max="12547" width="12.5703125" style="130" customWidth="1"/>
    <col min="12548" max="12548" width="88.85546875" style="130" customWidth="1"/>
    <col min="12549" max="12550" width="20.85546875" style="130" customWidth="1"/>
    <col min="12551" max="12551" width="20.7109375" style="130" customWidth="1"/>
    <col min="12552" max="12553" width="17.85546875" style="130" customWidth="1"/>
    <col min="12554" max="12554" width="23.140625" style="130" customWidth="1"/>
    <col min="12555" max="12799" width="9.140625" style="130"/>
    <col min="12800" max="12800" width="6" style="130" customWidth="1"/>
    <col min="12801" max="12801" width="7.5703125" style="130" customWidth="1"/>
    <col min="12802" max="12802" width="10.5703125" style="130" customWidth="1"/>
    <col min="12803" max="12803" width="12.5703125" style="130" customWidth="1"/>
    <col min="12804" max="12804" width="88.85546875" style="130" customWidth="1"/>
    <col min="12805" max="12806" width="20.85546875" style="130" customWidth="1"/>
    <col min="12807" max="12807" width="20.7109375" style="130" customWidth="1"/>
    <col min="12808" max="12809" width="17.85546875" style="130" customWidth="1"/>
    <col min="12810" max="12810" width="23.140625" style="130" customWidth="1"/>
    <col min="12811" max="13055" width="9.140625" style="130"/>
    <col min="13056" max="13056" width="6" style="130" customWidth="1"/>
    <col min="13057" max="13057" width="7.5703125" style="130" customWidth="1"/>
    <col min="13058" max="13058" width="10.5703125" style="130" customWidth="1"/>
    <col min="13059" max="13059" width="12.5703125" style="130" customWidth="1"/>
    <col min="13060" max="13060" width="88.85546875" style="130" customWidth="1"/>
    <col min="13061" max="13062" width="20.85546875" style="130" customWidth="1"/>
    <col min="13063" max="13063" width="20.7109375" style="130" customWidth="1"/>
    <col min="13064" max="13065" width="17.85546875" style="130" customWidth="1"/>
    <col min="13066" max="13066" width="23.140625" style="130" customWidth="1"/>
    <col min="13067" max="13311" width="9.140625" style="130"/>
    <col min="13312" max="13312" width="6" style="130" customWidth="1"/>
    <col min="13313" max="13313" width="7.5703125" style="130" customWidth="1"/>
    <col min="13314" max="13314" width="10.5703125" style="130" customWidth="1"/>
    <col min="13315" max="13315" width="12.5703125" style="130" customWidth="1"/>
    <col min="13316" max="13316" width="88.85546875" style="130" customWidth="1"/>
    <col min="13317" max="13318" width="20.85546875" style="130" customWidth="1"/>
    <col min="13319" max="13319" width="20.7109375" style="130" customWidth="1"/>
    <col min="13320" max="13321" width="17.85546875" style="130" customWidth="1"/>
    <col min="13322" max="13322" width="23.140625" style="130" customWidth="1"/>
    <col min="13323" max="13567" width="9.140625" style="130"/>
    <col min="13568" max="13568" width="6" style="130" customWidth="1"/>
    <col min="13569" max="13569" width="7.5703125" style="130" customWidth="1"/>
    <col min="13570" max="13570" width="10.5703125" style="130" customWidth="1"/>
    <col min="13571" max="13571" width="12.5703125" style="130" customWidth="1"/>
    <col min="13572" max="13572" width="88.85546875" style="130" customWidth="1"/>
    <col min="13573" max="13574" width="20.85546875" style="130" customWidth="1"/>
    <col min="13575" max="13575" width="20.7109375" style="130" customWidth="1"/>
    <col min="13576" max="13577" width="17.85546875" style="130" customWidth="1"/>
    <col min="13578" max="13578" width="23.140625" style="130" customWidth="1"/>
    <col min="13579" max="13823" width="9.140625" style="130"/>
    <col min="13824" max="13824" width="6" style="130" customWidth="1"/>
    <col min="13825" max="13825" width="7.5703125" style="130" customWidth="1"/>
    <col min="13826" max="13826" width="10.5703125" style="130" customWidth="1"/>
    <col min="13827" max="13827" width="12.5703125" style="130" customWidth="1"/>
    <col min="13828" max="13828" width="88.85546875" style="130" customWidth="1"/>
    <col min="13829" max="13830" width="20.85546875" style="130" customWidth="1"/>
    <col min="13831" max="13831" width="20.7109375" style="130" customWidth="1"/>
    <col min="13832" max="13833" width="17.85546875" style="130" customWidth="1"/>
    <col min="13834" max="13834" width="23.140625" style="130" customWidth="1"/>
    <col min="13835" max="14079" width="9.140625" style="130"/>
    <col min="14080" max="14080" width="6" style="130" customWidth="1"/>
    <col min="14081" max="14081" width="7.5703125" style="130" customWidth="1"/>
    <col min="14082" max="14082" width="10.5703125" style="130" customWidth="1"/>
    <col min="14083" max="14083" width="12.5703125" style="130" customWidth="1"/>
    <col min="14084" max="14084" width="88.85546875" style="130" customWidth="1"/>
    <col min="14085" max="14086" width="20.85546875" style="130" customWidth="1"/>
    <col min="14087" max="14087" width="20.7109375" style="130" customWidth="1"/>
    <col min="14088" max="14089" width="17.85546875" style="130" customWidth="1"/>
    <col min="14090" max="14090" width="23.140625" style="130" customWidth="1"/>
    <col min="14091" max="14335" width="9.140625" style="130"/>
    <col min="14336" max="14336" width="6" style="130" customWidth="1"/>
    <col min="14337" max="14337" width="7.5703125" style="130" customWidth="1"/>
    <col min="14338" max="14338" width="10.5703125" style="130" customWidth="1"/>
    <col min="14339" max="14339" width="12.5703125" style="130" customWidth="1"/>
    <col min="14340" max="14340" width="88.85546875" style="130" customWidth="1"/>
    <col min="14341" max="14342" width="20.85546875" style="130" customWidth="1"/>
    <col min="14343" max="14343" width="20.7109375" style="130" customWidth="1"/>
    <col min="14344" max="14345" width="17.85546875" style="130" customWidth="1"/>
    <col min="14346" max="14346" width="23.140625" style="130" customWidth="1"/>
    <col min="14347" max="14591" width="9.140625" style="130"/>
    <col min="14592" max="14592" width="6" style="130" customWidth="1"/>
    <col min="14593" max="14593" width="7.5703125" style="130" customWidth="1"/>
    <col min="14594" max="14594" width="10.5703125" style="130" customWidth="1"/>
    <col min="14595" max="14595" width="12.5703125" style="130" customWidth="1"/>
    <col min="14596" max="14596" width="88.85546875" style="130" customWidth="1"/>
    <col min="14597" max="14598" width="20.85546875" style="130" customWidth="1"/>
    <col min="14599" max="14599" width="20.7109375" style="130" customWidth="1"/>
    <col min="14600" max="14601" width="17.85546875" style="130" customWidth="1"/>
    <col min="14602" max="14602" width="23.140625" style="130" customWidth="1"/>
    <col min="14603" max="14847" width="9.140625" style="130"/>
    <col min="14848" max="14848" width="6" style="130" customWidth="1"/>
    <col min="14849" max="14849" width="7.5703125" style="130" customWidth="1"/>
    <col min="14850" max="14850" width="10.5703125" style="130" customWidth="1"/>
    <col min="14851" max="14851" width="12.5703125" style="130" customWidth="1"/>
    <col min="14852" max="14852" width="88.85546875" style="130" customWidth="1"/>
    <col min="14853" max="14854" width="20.85546875" style="130" customWidth="1"/>
    <col min="14855" max="14855" width="20.7109375" style="130" customWidth="1"/>
    <col min="14856" max="14857" width="17.85546875" style="130" customWidth="1"/>
    <col min="14858" max="14858" width="23.140625" style="130" customWidth="1"/>
    <col min="14859" max="15103" width="9.140625" style="130"/>
    <col min="15104" max="15104" width="6" style="130" customWidth="1"/>
    <col min="15105" max="15105" width="7.5703125" style="130" customWidth="1"/>
    <col min="15106" max="15106" width="10.5703125" style="130" customWidth="1"/>
    <col min="15107" max="15107" width="12.5703125" style="130" customWidth="1"/>
    <col min="15108" max="15108" width="88.85546875" style="130" customWidth="1"/>
    <col min="15109" max="15110" width="20.85546875" style="130" customWidth="1"/>
    <col min="15111" max="15111" width="20.7109375" style="130" customWidth="1"/>
    <col min="15112" max="15113" width="17.85546875" style="130" customWidth="1"/>
    <col min="15114" max="15114" width="23.140625" style="130" customWidth="1"/>
    <col min="15115" max="15359" width="9.140625" style="130"/>
    <col min="15360" max="15360" width="6" style="130" customWidth="1"/>
    <col min="15361" max="15361" width="7.5703125" style="130" customWidth="1"/>
    <col min="15362" max="15362" width="10.5703125" style="130" customWidth="1"/>
    <col min="15363" max="15363" width="12.5703125" style="130" customWidth="1"/>
    <col min="15364" max="15364" width="88.85546875" style="130" customWidth="1"/>
    <col min="15365" max="15366" width="20.85546875" style="130" customWidth="1"/>
    <col min="15367" max="15367" width="20.7109375" style="130" customWidth="1"/>
    <col min="15368" max="15369" width="17.85546875" style="130" customWidth="1"/>
    <col min="15370" max="15370" width="23.140625" style="130" customWidth="1"/>
    <col min="15371" max="15615" width="9.140625" style="130"/>
    <col min="15616" max="15616" width="6" style="130" customWidth="1"/>
    <col min="15617" max="15617" width="7.5703125" style="130" customWidth="1"/>
    <col min="15618" max="15618" width="10.5703125" style="130" customWidth="1"/>
    <col min="15619" max="15619" width="12.5703125" style="130" customWidth="1"/>
    <col min="15620" max="15620" width="88.85546875" style="130" customWidth="1"/>
    <col min="15621" max="15622" width="20.85546875" style="130" customWidth="1"/>
    <col min="15623" max="15623" width="20.7109375" style="130" customWidth="1"/>
    <col min="15624" max="15625" width="17.85546875" style="130" customWidth="1"/>
    <col min="15626" max="15626" width="23.140625" style="130" customWidth="1"/>
    <col min="15627" max="15871" width="9.140625" style="130"/>
    <col min="15872" max="15872" width="6" style="130" customWidth="1"/>
    <col min="15873" max="15873" width="7.5703125" style="130" customWidth="1"/>
    <col min="15874" max="15874" width="10.5703125" style="130" customWidth="1"/>
    <col min="15875" max="15875" width="12.5703125" style="130" customWidth="1"/>
    <col min="15876" max="15876" width="88.85546875" style="130" customWidth="1"/>
    <col min="15877" max="15878" width="20.85546875" style="130" customWidth="1"/>
    <col min="15879" max="15879" width="20.7109375" style="130" customWidth="1"/>
    <col min="15880" max="15881" width="17.85546875" style="130" customWidth="1"/>
    <col min="15882" max="15882" width="23.140625" style="130" customWidth="1"/>
    <col min="15883" max="16127" width="9.140625" style="130"/>
    <col min="16128" max="16128" width="6" style="130" customWidth="1"/>
    <col min="16129" max="16129" width="7.5703125" style="130" customWidth="1"/>
    <col min="16130" max="16130" width="10.5703125" style="130" customWidth="1"/>
    <col min="16131" max="16131" width="12.5703125" style="130" customWidth="1"/>
    <col min="16132" max="16132" width="88.85546875" style="130" customWidth="1"/>
    <col min="16133" max="16134" width="20.85546875" style="130" customWidth="1"/>
    <col min="16135" max="16135" width="20.7109375" style="130" customWidth="1"/>
    <col min="16136" max="16137" width="17.85546875" style="130" customWidth="1"/>
    <col min="16138" max="16138" width="23.140625" style="130" customWidth="1"/>
    <col min="16139" max="16384" width="9.140625" style="130"/>
  </cols>
  <sheetData>
    <row r="1" spans="1:10" ht="20.25" x14ac:dyDescent="0.25">
      <c r="A1" s="143" t="s">
        <v>76</v>
      </c>
      <c r="B1" s="144"/>
      <c r="C1" s="144"/>
      <c r="D1" s="144"/>
      <c r="E1" s="144"/>
      <c r="F1" s="144"/>
      <c r="G1" s="144"/>
      <c r="H1" s="144"/>
      <c r="I1" s="144"/>
      <c r="J1" s="771" t="s">
        <v>326</v>
      </c>
    </row>
    <row r="2" spans="1:10" ht="18.75" thickBot="1" x14ac:dyDescent="0.3">
      <c r="A2" s="149" t="s">
        <v>12</v>
      </c>
      <c r="B2" s="144"/>
      <c r="C2" s="144"/>
      <c r="D2" s="144"/>
      <c r="G2" s="145"/>
    </row>
    <row r="3" spans="1:10" ht="18" x14ac:dyDescent="0.25">
      <c r="A3" s="151" t="s">
        <v>33</v>
      </c>
      <c r="B3" s="144"/>
      <c r="C3" s="144"/>
      <c r="D3" s="144"/>
      <c r="E3" s="947" t="s">
        <v>58</v>
      </c>
      <c r="F3" s="948">
        <v>3000</v>
      </c>
      <c r="G3" s="949"/>
      <c r="H3" s="146"/>
      <c r="I3" s="146"/>
      <c r="J3" s="147"/>
    </row>
    <row r="4" spans="1:10" ht="18" x14ac:dyDescent="0.25">
      <c r="A4" s="148"/>
      <c r="E4" s="950" t="s">
        <v>59</v>
      </c>
      <c r="F4" s="951">
        <v>-2950</v>
      </c>
      <c r="G4" s="952"/>
      <c r="H4" s="146"/>
      <c r="I4" s="146"/>
      <c r="J4" s="146"/>
    </row>
    <row r="5" spans="1:10" ht="18.75" thickBot="1" x14ac:dyDescent="0.3">
      <c r="A5" s="148"/>
      <c r="E5" s="953" t="s">
        <v>11</v>
      </c>
      <c r="F5" s="954">
        <f>SUM(F3:F4)</f>
        <v>50</v>
      </c>
      <c r="G5" s="952"/>
      <c r="H5" s="146"/>
      <c r="I5" s="146"/>
      <c r="J5" s="146"/>
    </row>
    <row r="6" spans="1:10" ht="14.25" x14ac:dyDescent="0.25">
      <c r="A6" s="190"/>
      <c r="B6" s="191"/>
      <c r="C6" s="190"/>
      <c r="D6" s="190"/>
      <c r="E6" s="955"/>
      <c r="F6" s="955"/>
      <c r="G6" s="955"/>
      <c r="H6" s="145"/>
      <c r="I6" s="145"/>
      <c r="J6" s="145"/>
    </row>
    <row r="7" spans="1:10" ht="18" x14ac:dyDescent="0.25">
      <c r="B7" s="144"/>
      <c r="C7" s="144"/>
      <c r="D7" s="150"/>
      <c r="E7" s="956"/>
      <c r="F7" s="956"/>
      <c r="G7" s="956"/>
      <c r="H7" s="146"/>
      <c r="I7" s="146"/>
    </row>
    <row r="8" spans="1:10" ht="18.75" thickBot="1" x14ac:dyDescent="0.3">
      <c r="B8" s="152"/>
      <c r="C8" s="144"/>
      <c r="D8" s="150"/>
      <c r="E8" s="957"/>
      <c r="F8" s="957"/>
      <c r="G8" s="957"/>
      <c r="H8" s="146"/>
      <c r="I8" s="146"/>
    </row>
    <row r="9" spans="1:10" ht="24.75" customHeight="1" thickBot="1" x14ac:dyDescent="0.3">
      <c r="A9" s="148"/>
      <c r="D9" s="145"/>
      <c r="E9" s="958" t="s">
        <v>13</v>
      </c>
      <c r="F9" s="1085" t="s">
        <v>60</v>
      </c>
      <c r="G9" s="1086"/>
      <c r="J9" s="154"/>
    </row>
    <row r="10" spans="1:10" ht="48" thickBot="1" x14ac:dyDescent="0.3">
      <c r="A10" s="75" t="s">
        <v>14</v>
      </c>
      <c r="B10" s="192" t="s">
        <v>15</v>
      </c>
      <c r="C10" s="76" t="s">
        <v>16</v>
      </c>
      <c r="D10" s="76" t="s">
        <v>18</v>
      </c>
      <c r="E10" s="959" t="s">
        <v>149</v>
      </c>
      <c r="F10" s="888" t="s">
        <v>61</v>
      </c>
      <c r="G10" s="888" t="s">
        <v>62</v>
      </c>
      <c r="H10" s="77" t="s">
        <v>63</v>
      </c>
      <c r="I10" s="77" t="s">
        <v>19</v>
      </c>
      <c r="J10" s="78" t="s">
        <v>20</v>
      </c>
    </row>
    <row r="11" spans="1:10" ht="23.25" customHeight="1" x14ac:dyDescent="0.25">
      <c r="A11" s="462">
        <v>602</v>
      </c>
      <c r="B11" s="581">
        <v>3315</v>
      </c>
      <c r="C11" s="238"/>
      <c r="D11" s="239" t="s">
        <v>49</v>
      </c>
      <c r="E11" s="1087"/>
      <c r="F11" s="918"/>
      <c r="G11" s="918"/>
      <c r="H11" s="1090"/>
      <c r="I11" s="1090"/>
      <c r="J11" s="1092"/>
    </row>
    <row r="12" spans="1:10" ht="23.25" customHeight="1" x14ac:dyDescent="0.25">
      <c r="A12" s="643"/>
      <c r="B12" s="582"/>
      <c r="C12" s="231">
        <v>5331</v>
      </c>
      <c r="D12" s="212" t="s">
        <v>77</v>
      </c>
      <c r="E12" s="1088"/>
      <c r="F12" s="910"/>
      <c r="G12" s="960">
        <v>790</v>
      </c>
      <c r="H12" s="1091"/>
      <c r="I12" s="1091"/>
      <c r="J12" s="1093"/>
    </row>
    <row r="13" spans="1:10" ht="23.25" customHeight="1" x14ac:dyDescent="0.25">
      <c r="A13" s="643"/>
      <c r="B13" s="582"/>
      <c r="C13" s="232">
        <v>5331</v>
      </c>
      <c r="D13" s="227" t="s">
        <v>78</v>
      </c>
      <c r="E13" s="1088"/>
      <c r="F13" s="908"/>
      <c r="G13" s="961">
        <v>90</v>
      </c>
      <c r="H13" s="234"/>
      <c r="I13" s="234"/>
      <c r="J13" s="221"/>
    </row>
    <row r="14" spans="1:10" ht="23.25" customHeight="1" thickBot="1" x14ac:dyDescent="0.3">
      <c r="A14" s="486"/>
      <c r="B14" s="583"/>
      <c r="C14" s="229">
        <v>5331</v>
      </c>
      <c r="D14" s="135" t="s">
        <v>79</v>
      </c>
      <c r="E14" s="1089"/>
      <c r="F14" s="915"/>
      <c r="G14" s="962">
        <v>70</v>
      </c>
      <c r="H14" s="235"/>
      <c r="I14" s="235"/>
      <c r="J14" s="222"/>
    </row>
    <row r="15" spans="1:10" ht="24" customHeight="1" x14ac:dyDescent="0.25">
      <c r="A15" s="462">
        <v>604</v>
      </c>
      <c r="B15" s="581">
        <v>3314</v>
      </c>
      <c r="C15" s="238"/>
      <c r="D15" s="239" t="s">
        <v>35</v>
      </c>
      <c r="E15" s="1094"/>
      <c r="F15" s="902"/>
      <c r="G15" s="963"/>
      <c r="H15" s="219"/>
      <c r="I15" s="219"/>
      <c r="J15" s="220"/>
    </row>
    <row r="16" spans="1:10" ht="30.75" thickBot="1" x14ac:dyDescent="0.3">
      <c r="A16" s="643"/>
      <c r="B16" s="582"/>
      <c r="C16" s="228">
        <v>6351</v>
      </c>
      <c r="D16" s="193" t="s">
        <v>80</v>
      </c>
      <c r="E16" s="1095"/>
      <c r="F16" s="905">
        <v>1500</v>
      </c>
      <c r="G16" s="964"/>
      <c r="H16" s="236"/>
      <c r="I16" s="236"/>
      <c r="J16" s="237"/>
    </row>
    <row r="17" spans="1:10" ht="24" customHeight="1" x14ac:dyDescent="0.25">
      <c r="A17" s="462">
        <v>605</v>
      </c>
      <c r="B17" s="581">
        <v>3319</v>
      </c>
      <c r="C17" s="169"/>
      <c r="D17" s="239" t="s">
        <v>50</v>
      </c>
      <c r="E17" s="1094"/>
      <c r="F17" s="918"/>
      <c r="G17" s="918"/>
      <c r="H17" s="1098"/>
      <c r="I17" s="1098"/>
      <c r="J17" s="1092"/>
    </row>
    <row r="18" spans="1:10" ht="24" customHeight="1" x14ac:dyDescent="0.25">
      <c r="A18" s="643"/>
      <c r="B18" s="582"/>
      <c r="C18" s="233">
        <v>6351</v>
      </c>
      <c r="D18" s="212" t="s">
        <v>81</v>
      </c>
      <c r="E18" s="1095"/>
      <c r="F18" s="910">
        <v>270</v>
      </c>
      <c r="G18" s="910"/>
      <c r="H18" s="1099"/>
      <c r="I18" s="1099"/>
      <c r="J18" s="1101"/>
    </row>
    <row r="19" spans="1:10" ht="24" customHeight="1" thickBot="1" x14ac:dyDescent="0.3">
      <c r="A19" s="486"/>
      <c r="B19" s="584"/>
      <c r="C19" s="349">
        <v>5331</v>
      </c>
      <c r="D19" s="135" t="s">
        <v>81</v>
      </c>
      <c r="E19" s="1106"/>
      <c r="F19" s="921"/>
      <c r="G19" s="921">
        <v>130</v>
      </c>
      <c r="H19" s="1100"/>
      <c r="I19" s="1100"/>
      <c r="J19" s="1102"/>
    </row>
    <row r="20" spans="1:10" ht="24" customHeight="1" x14ac:dyDescent="0.25">
      <c r="A20" s="514">
        <v>607</v>
      </c>
      <c r="B20" s="523">
        <v>3319</v>
      </c>
      <c r="C20" s="238"/>
      <c r="D20" s="239" t="s">
        <v>51</v>
      </c>
      <c r="E20" s="1094"/>
      <c r="F20" s="918"/>
      <c r="G20" s="918"/>
      <c r="H20" s="1098"/>
      <c r="I20" s="1098"/>
      <c r="J20" s="1092"/>
    </row>
    <row r="21" spans="1:10" ht="30.75" thickBot="1" x14ac:dyDescent="0.3">
      <c r="A21" s="526"/>
      <c r="B21" s="586"/>
      <c r="C21" s="230">
        <v>6351</v>
      </c>
      <c r="D21" s="135" t="s">
        <v>82</v>
      </c>
      <c r="E21" s="1103"/>
      <c r="F21" s="921">
        <v>100</v>
      </c>
      <c r="G21" s="921"/>
      <c r="H21" s="1104"/>
      <c r="I21" s="1104"/>
      <c r="J21" s="1105"/>
    </row>
    <row r="22" spans="1:10" ht="25.5" customHeight="1" thickBot="1" x14ac:dyDescent="0.3">
      <c r="A22" s="587"/>
      <c r="B22" s="588"/>
      <c r="C22" s="194">
        <v>6901</v>
      </c>
      <c r="D22" s="195" t="s">
        <v>54</v>
      </c>
      <c r="E22" s="965"/>
      <c r="F22" s="966">
        <v>50</v>
      </c>
      <c r="G22" s="966"/>
      <c r="H22" s="196"/>
      <c r="I22" s="196"/>
      <c r="J22" s="197"/>
    </row>
    <row r="23" spans="1:10" ht="19.5" customHeight="1" thickBot="1" x14ac:dyDescent="0.3">
      <c r="E23" s="967"/>
      <c r="F23" s="967"/>
      <c r="G23" s="967"/>
    </row>
    <row r="24" spans="1:10" ht="21" customHeight="1" thickBot="1" x14ac:dyDescent="0.3">
      <c r="A24" s="153"/>
      <c r="B24" s="153"/>
      <c r="C24" s="153"/>
      <c r="D24" s="198" t="s">
        <v>21</v>
      </c>
      <c r="E24" s="968"/>
      <c r="F24" s="969">
        <f>SUM(F11:F22)</f>
        <v>1920</v>
      </c>
      <c r="G24" s="969">
        <f>SUM(G11:G21)</f>
        <v>1080</v>
      </c>
      <c r="H24" s="103"/>
      <c r="I24" s="103"/>
      <c r="J24" s="155"/>
    </row>
    <row r="25" spans="1:10" ht="21.75" customHeight="1" thickBot="1" x14ac:dyDescent="0.3">
      <c r="A25" s="156"/>
      <c r="B25" s="157"/>
      <c r="C25" s="156"/>
      <c r="D25" s="153"/>
      <c r="E25" s="958"/>
      <c r="F25" s="1096">
        <f>SUM(F24:G24)</f>
        <v>3000</v>
      </c>
      <c r="G25" s="1097"/>
      <c r="H25" s="104"/>
      <c r="I25" s="104"/>
      <c r="J25" s="147"/>
    </row>
    <row r="26" spans="1:10" x14ac:dyDescent="0.25">
      <c r="A26" s="156"/>
      <c r="B26" s="157"/>
      <c r="C26" s="156"/>
      <c r="D26" s="153"/>
      <c r="E26" s="958"/>
      <c r="F26" s="958"/>
      <c r="G26" s="958"/>
      <c r="H26" s="104"/>
      <c r="I26" s="104"/>
      <c r="J26" s="147"/>
    </row>
    <row r="27" spans="1:10" ht="13.5" thickBot="1" x14ac:dyDescent="0.3">
      <c r="A27" s="156"/>
      <c r="B27" s="157"/>
      <c r="C27" s="156"/>
      <c r="D27" s="153"/>
      <c r="E27" s="958"/>
      <c r="F27" s="958"/>
      <c r="G27" s="958"/>
      <c r="H27" s="104"/>
      <c r="I27" s="104"/>
      <c r="J27" s="147"/>
    </row>
    <row r="28" spans="1:10" ht="19.5" customHeight="1" thickBot="1" x14ac:dyDescent="0.3">
      <c r="A28" s="158" t="s">
        <v>23</v>
      </c>
      <c r="B28" s="159"/>
      <c r="C28" s="159"/>
      <c r="D28" s="160"/>
      <c r="E28" s="970"/>
      <c r="F28" s="971"/>
      <c r="G28" s="971"/>
      <c r="H28" s="104"/>
      <c r="I28" s="104"/>
      <c r="J28" s="147"/>
    </row>
    <row r="29" spans="1:10" ht="21" customHeight="1" x14ac:dyDescent="0.25">
      <c r="A29" s="162" t="s">
        <v>16</v>
      </c>
      <c r="B29" s="163"/>
      <c r="C29" s="299">
        <v>6351</v>
      </c>
      <c r="D29" s="302" t="s">
        <v>24</v>
      </c>
      <c r="E29" s="873">
        <f>F16+F18+F21</f>
        <v>1870</v>
      </c>
      <c r="F29" s="971"/>
      <c r="G29" s="971"/>
      <c r="H29" s="104"/>
      <c r="I29" s="104"/>
      <c r="J29" s="147"/>
    </row>
    <row r="30" spans="1:10" ht="21" customHeight="1" x14ac:dyDescent="0.25">
      <c r="A30" s="162" t="s">
        <v>16</v>
      </c>
      <c r="B30" s="163"/>
      <c r="C30" s="299">
        <v>5331</v>
      </c>
      <c r="D30" s="302" t="s">
        <v>36</v>
      </c>
      <c r="E30" s="795">
        <f>SUM(G12:G14,G19)</f>
        <v>1080</v>
      </c>
      <c r="F30" s="971"/>
      <c r="G30" s="971"/>
      <c r="H30" s="104"/>
      <c r="I30" s="104"/>
      <c r="J30" s="147"/>
    </row>
    <row r="31" spans="1:10" ht="21" customHeight="1" thickBot="1" x14ac:dyDescent="0.3">
      <c r="A31" s="164" t="s">
        <v>16</v>
      </c>
      <c r="B31" s="165"/>
      <c r="C31" s="300">
        <v>6901</v>
      </c>
      <c r="D31" s="303" t="s">
        <v>26</v>
      </c>
      <c r="E31" s="972">
        <f>F22</f>
        <v>50</v>
      </c>
      <c r="F31" s="971"/>
      <c r="G31" s="971"/>
      <c r="H31" s="104"/>
      <c r="I31" s="104"/>
      <c r="J31" s="147"/>
    </row>
    <row r="32" spans="1:10" ht="21" customHeight="1" thickBot="1" x14ac:dyDescent="0.3">
      <c r="A32" s="164"/>
      <c r="B32" s="165"/>
      <c r="C32" s="165"/>
      <c r="D32" s="297" t="s">
        <v>27</v>
      </c>
      <c r="E32" s="973">
        <f>SUM(E29:E31)</f>
        <v>3000</v>
      </c>
      <c r="F32" s="974"/>
      <c r="G32" s="974"/>
      <c r="H32" s="166"/>
      <c r="I32" s="166"/>
      <c r="J32" s="167"/>
    </row>
  </sheetData>
  <mergeCells count="15">
    <mergeCell ref="E15:E16"/>
    <mergeCell ref="F25:G25"/>
    <mergeCell ref="I17:I19"/>
    <mergeCell ref="J17:J19"/>
    <mergeCell ref="E20:E21"/>
    <mergeCell ref="H20:H21"/>
    <mergeCell ref="I20:I21"/>
    <mergeCell ref="J20:J21"/>
    <mergeCell ref="E17:E19"/>
    <mergeCell ref="H17:H19"/>
    <mergeCell ref="F9:G9"/>
    <mergeCell ref="E11:E14"/>
    <mergeCell ref="I11:I12"/>
    <mergeCell ref="J11:J12"/>
    <mergeCell ref="H11:H12"/>
  </mergeCells>
  <pageMargins left="0.70866141732283472" right="0.70866141732283472" top="1.3779527559055118" bottom="0.78740157480314965" header="0.31496062992125984" footer="0.31496062992125984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zoomScale="80" zoomScaleNormal="80" workbookViewId="0">
      <selection activeCell="D18" sqref="D18"/>
    </sheetView>
  </sheetViews>
  <sheetFormatPr defaultRowHeight="12.75" x14ac:dyDescent="0.2"/>
  <cols>
    <col min="1" max="1" width="6.140625" style="5" customWidth="1"/>
    <col min="2" max="2" width="7.7109375" style="5" customWidth="1"/>
    <col min="3" max="3" width="9.140625" style="5" customWidth="1"/>
    <col min="4" max="4" width="13.85546875" style="5" customWidth="1"/>
    <col min="5" max="5" width="86.85546875" style="5" customWidth="1"/>
    <col min="6" max="6" width="21.5703125" style="5" customWidth="1"/>
    <col min="7" max="7" width="18.28515625" style="5" customWidth="1"/>
    <col min="8" max="8" width="21.7109375" style="5" customWidth="1"/>
    <col min="9" max="9" width="17.42578125" style="5" customWidth="1"/>
    <col min="10" max="10" width="17" style="5" customWidth="1"/>
    <col min="11" max="11" width="18.85546875" style="5" customWidth="1"/>
    <col min="12" max="256" width="9.140625" style="5"/>
    <col min="257" max="257" width="6.140625" style="5" customWidth="1"/>
    <col min="258" max="258" width="7.7109375" style="5" customWidth="1"/>
    <col min="259" max="259" width="9.140625" style="5" customWidth="1"/>
    <col min="260" max="260" width="11.85546875" style="5" customWidth="1"/>
    <col min="261" max="261" width="73.140625" style="5" customWidth="1"/>
    <col min="262" max="262" width="21.42578125" style="5" customWidth="1"/>
    <col min="263" max="264" width="21" style="5" customWidth="1"/>
    <col min="265" max="265" width="17.42578125" style="5" customWidth="1"/>
    <col min="266" max="266" width="17" style="5" customWidth="1"/>
    <col min="267" max="267" width="32.7109375" style="5" customWidth="1"/>
    <col min="268" max="512" width="9.140625" style="5"/>
    <col min="513" max="513" width="6.140625" style="5" customWidth="1"/>
    <col min="514" max="514" width="7.7109375" style="5" customWidth="1"/>
    <col min="515" max="515" width="9.140625" style="5" customWidth="1"/>
    <col min="516" max="516" width="11.85546875" style="5" customWidth="1"/>
    <col min="517" max="517" width="73.140625" style="5" customWidth="1"/>
    <col min="518" max="518" width="21.42578125" style="5" customWidth="1"/>
    <col min="519" max="520" width="21" style="5" customWidth="1"/>
    <col min="521" max="521" width="17.42578125" style="5" customWidth="1"/>
    <col min="522" max="522" width="17" style="5" customWidth="1"/>
    <col min="523" max="523" width="32.7109375" style="5" customWidth="1"/>
    <col min="524" max="768" width="9.140625" style="5"/>
    <col min="769" max="769" width="6.140625" style="5" customWidth="1"/>
    <col min="770" max="770" width="7.7109375" style="5" customWidth="1"/>
    <col min="771" max="771" width="9.140625" style="5" customWidth="1"/>
    <col min="772" max="772" width="11.85546875" style="5" customWidth="1"/>
    <col min="773" max="773" width="73.140625" style="5" customWidth="1"/>
    <col min="774" max="774" width="21.42578125" style="5" customWidth="1"/>
    <col min="775" max="776" width="21" style="5" customWidth="1"/>
    <col min="777" max="777" width="17.42578125" style="5" customWidth="1"/>
    <col min="778" max="778" width="17" style="5" customWidth="1"/>
    <col min="779" max="779" width="32.7109375" style="5" customWidth="1"/>
    <col min="780" max="1024" width="9.140625" style="5"/>
    <col min="1025" max="1025" width="6.140625" style="5" customWidth="1"/>
    <col min="1026" max="1026" width="7.7109375" style="5" customWidth="1"/>
    <col min="1027" max="1027" width="9.140625" style="5" customWidth="1"/>
    <col min="1028" max="1028" width="11.85546875" style="5" customWidth="1"/>
    <col min="1029" max="1029" width="73.140625" style="5" customWidth="1"/>
    <col min="1030" max="1030" width="21.42578125" style="5" customWidth="1"/>
    <col min="1031" max="1032" width="21" style="5" customWidth="1"/>
    <col min="1033" max="1033" width="17.42578125" style="5" customWidth="1"/>
    <col min="1034" max="1034" width="17" style="5" customWidth="1"/>
    <col min="1035" max="1035" width="32.7109375" style="5" customWidth="1"/>
    <col min="1036" max="1280" width="9.140625" style="5"/>
    <col min="1281" max="1281" width="6.140625" style="5" customWidth="1"/>
    <col min="1282" max="1282" width="7.7109375" style="5" customWidth="1"/>
    <col min="1283" max="1283" width="9.140625" style="5" customWidth="1"/>
    <col min="1284" max="1284" width="11.85546875" style="5" customWidth="1"/>
    <col min="1285" max="1285" width="73.140625" style="5" customWidth="1"/>
    <col min="1286" max="1286" width="21.42578125" style="5" customWidth="1"/>
    <col min="1287" max="1288" width="21" style="5" customWidth="1"/>
    <col min="1289" max="1289" width="17.42578125" style="5" customWidth="1"/>
    <col min="1290" max="1290" width="17" style="5" customWidth="1"/>
    <col min="1291" max="1291" width="32.7109375" style="5" customWidth="1"/>
    <col min="1292" max="1536" width="9.140625" style="5"/>
    <col min="1537" max="1537" width="6.140625" style="5" customWidth="1"/>
    <col min="1538" max="1538" width="7.7109375" style="5" customWidth="1"/>
    <col min="1539" max="1539" width="9.140625" style="5" customWidth="1"/>
    <col min="1540" max="1540" width="11.85546875" style="5" customWidth="1"/>
    <col min="1541" max="1541" width="73.140625" style="5" customWidth="1"/>
    <col min="1542" max="1542" width="21.42578125" style="5" customWidth="1"/>
    <col min="1543" max="1544" width="21" style="5" customWidth="1"/>
    <col min="1545" max="1545" width="17.42578125" style="5" customWidth="1"/>
    <col min="1546" max="1546" width="17" style="5" customWidth="1"/>
    <col min="1547" max="1547" width="32.7109375" style="5" customWidth="1"/>
    <col min="1548" max="1792" width="9.140625" style="5"/>
    <col min="1793" max="1793" width="6.140625" style="5" customWidth="1"/>
    <col min="1794" max="1794" width="7.7109375" style="5" customWidth="1"/>
    <col min="1795" max="1795" width="9.140625" style="5" customWidth="1"/>
    <col min="1796" max="1796" width="11.85546875" style="5" customWidth="1"/>
    <col min="1797" max="1797" width="73.140625" style="5" customWidth="1"/>
    <col min="1798" max="1798" width="21.42578125" style="5" customWidth="1"/>
    <col min="1799" max="1800" width="21" style="5" customWidth="1"/>
    <col min="1801" max="1801" width="17.42578125" style="5" customWidth="1"/>
    <col min="1802" max="1802" width="17" style="5" customWidth="1"/>
    <col min="1803" max="1803" width="32.7109375" style="5" customWidth="1"/>
    <col min="1804" max="2048" width="9.140625" style="5"/>
    <col min="2049" max="2049" width="6.140625" style="5" customWidth="1"/>
    <col min="2050" max="2050" width="7.7109375" style="5" customWidth="1"/>
    <col min="2051" max="2051" width="9.140625" style="5" customWidth="1"/>
    <col min="2052" max="2052" width="11.85546875" style="5" customWidth="1"/>
    <col min="2053" max="2053" width="73.140625" style="5" customWidth="1"/>
    <col min="2054" max="2054" width="21.42578125" style="5" customWidth="1"/>
    <col min="2055" max="2056" width="21" style="5" customWidth="1"/>
    <col min="2057" max="2057" width="17.42578125" style="5" customWidth="1"/>
    <col min="2058" max="2058" width="17" style="5" customWidth="1"/>
    <col min="2059" max="2059" width="32.7109375" style="5" customWidth="1"/>
    <col min="2060" max="2304" width="9.140625" style="5"/>
    <col min="2305" max="2305" width="6.140625" style="5" customWidth="1"/>
    <col min="2306" max="2306" width="7.7109375" style="5" customWidth="1"/>
    <col min="2307" max="2307" width="9.140625" style="5" customWidth="1"/>
    <col min="2308" max="2308" width="11.85546875" style="5" customWidth="1"/>
    <col min="2309" max="2309" width="73.140625" style="5" customWidth="1"/>
    <col min="2310" max="2310" width="21.42578125" style="5" customWidth="1"/>
    <col min="2311" max="2312" width="21" style="5" customWidth="1"/>
    <col min="2313" max="2313" width="17.42578125" style="5" customWidth="1"/>
    <col min="2314" max="2314" width="17" style="5" customWidth="1"/>
    <col min="2315" max="2315" width="32.7109375" style="5" customWidth="1"/>
    <col min="2316" max="2560" width="9.140625" style="5"/>
    <col min="2561" max="2561" width="6.140625" style="5" customWidth="1"/>
    <col min="2562" max="2562" width="7.7109375" style="5" customWidth="1"/>
    <col min="2563" max="2563" width="9.140625" style="5" customWidth="1"/>
    <col min="2564" max="2564" width="11.85546875" style="5" customWidth="1"/>
    <col min="2565" max="2565" width="73.140625" style="5" customWidth="1"/>
    <col min="2566" max="2566" width="21.42578125" style="5" customWidth="1"/>
    <col min="2567" max="2568" width="21" style="5" customWidth="1"/>
    <col min="2569" max="2569" width="17.42578125" style="5" customWidth="1"/>
    <col min="2570" max="2570" width="17" style="5" customWidth="1"/>
    <col min="2571" max="2571" width="32.7109375" style="5" customWidth="1"/>
    <col min="2572" max="2816" width="9.140625" style="5"/>
    <col min="2817" max="2817" width="6.140625" style="5" customWidth="1"/>
    <col min="2818" max="2818" width="7.7109375" style="5" customWidth="1"/>
    <col min="2819" max="2819" width="9.140625" style="5" customWidth="1"/>
    <col min="2820" max="2820" width="11.85546875" style="5" customWidth="1"/>
    <col min="2821" max="2821" width="73.140625" style="5" customWidth="1"/>
    <col min="2822" max="2822" width="21.42578125" style="5" customWidth="1"/>
    <col min="2823" max="2824" width="21" style="5" customWidth="1"/>
    <col min="2825" max="2825" width="17.42578125" style="5" customWidth="1"/>
    <col min="2826" max="2826" width="17" style="5" customWidth="1"/>
    <col min="2827" max="2827" width="32.7109375" style="5" customWidth="1"/>
    <col min="2828" max="3072" width="9.140625" style="5"/>
    <col min="3073" max="3073" width="6.140625" style="5" customWidth="1"/>
    <col min="3074" max="3074" width="7.7109375" style="5" customWidth="1"/>
    <col min="3075" max="3075" width="9.140625" style="5" customWidth="1"/>
    <col min="3076" max="3076" width="11.85546875" style="5" customWidth="1"/>
    <col min="3077" max="3077" width="73.140625" style="5" customWidth="1"/>
    <col min="3078" max="3078" width="21.42578125" style="5" customWidth="1"/>
    <col min="3079" max="3080" width="21" style="5" customWidth="1"/>
    <col min="3081" max="3081" width="17.42578125" style="5" customWidth="1"/>
    <col min="3082" max="3082" width="17" style="5" customWidth="1"/>
    <col min="3083" max="3083" width="32.7109375" style="5" customWidth="1"/>
    <col min="3084" max="3328" width="9.140625" style="5"/>
    <col min="3329" max="3329" width="6.140625" style="5" customWidth="1"/>
    <col min="3330" max="3330" width="7.7109375" style="5" customWidth="1"/>
    <col min="3331" max="3331" width="9.140625" style="5" customWidth="1"/>
    <col min="3332" max="3332" width="11.85546875" style="5" customWidth="1"/>
    <col min="3333" max="3333" width="73.140625" style="5" customWidth="1"/>
    <col min="3334" max="3334" width="21.42578125" style="5" customWidth="1"/>
    <col min="3335" max="3336" width="21" style="5" customWidth="1"/>
    <col min="3337" max="3337" width="17.42578125" style="5" customWidth="1"/>
    <col min="3338" max="3338" width="17" style="5" customWidth="1"/>
    <col min="3339" max="3339" width="32.7109375" style="5" customWidth="1"/>
    <col min="3340" max="3584" width="9.140625" style="5"/>
    <col min="3585" max="3585" width="6.140625" style="5" customWidth="1"/>
    <col min="3586" max="3586" width="7.7109375" style="5" customWidth="1"/>
    <col min="3587" max="3587" width="9.140625" style="5" customWidth="1"/>
    <col min="3588" max="3588" width="11.85546875" style="5" customWidth="1"/>
    <col min="3589" max="3589" width="73.140625" style="5" customWidth="1"/>
    <col min="3590" max="3590" width="21.42578125" style="5" customWidth="1"/>
    <col min="3591" max="3592" width="21" style="5" customWidth="1"/>
    <col min="3593" max="3593" width="17.42578125" style="5" customWidth="1"/>
    <col min="3594" max="3594" width="17" style="5" customWidth="1"/>
    <col min="3595" max="3595" width="32.7109375" style="5" customWidth="1"/>
    <col min="3596" max="3840" width="9.140625" style="5"/>
    <col min="3841" max="3841" width="6.140625" style="5" customWidth="1"/>
    <col min="3842" max="3842" width="7.7109375" style="5" customWidth="1"/>
    <col min="3843" max="3843" width="9.140625" style="5" customWidth="1"/>
    <col min="3844" max="3844" width="11.85546875" style="5" customWidth="1"/>
    <col min="3845" max="3845" width="73.140625" style="5" customWidth="1"/>
    <col min="3846" max="3846" width="21.42578125" style="5" customWidth="1"/>
    <col min="3847" max="3848" width="21" style="5" customWidth="1"/>
    <col min="3849" max="3849" width="17.42578125" style="5" customWidth="1"/>
    <col min="3850" max="3850" width="17" style="5" customWidth="1"/>
    <col min="3851" max="3851" width="32.7109375" style="5" customWidth="1"/>
    <col min="3852" max="4096" width="9.140625" style="5"/>
    <col min="4097" max="4097" width="6.140625" style="5" customWidth="1"/>
    <col min="4098" max="4098" width="7.7109375" style="5" customWidth="1"/>
    <col min="4099" max="4099" width="9.140625" style="5" customWidth="1"/>
    <col min="4100" max="4100" width="11.85546875" style="5" customWidth="1"/>
    <col min="4101" max="4101" width="73.140625" style="5" customWidth="1"/>
    <col min="4102" max="4102" width="21.42578125" style="5" customWidth="1"/>
    <col min="4103" max="4104" width="21" style="5" customWidth="1"/>
    <col min="4105" max="4105" width="17.42578125" style="5" customWidth="1"/>
    <col min="4106" max="4106" width="17" style="5" customWidth="1"/>
    <col min="4107" max="4107" width="32.7109375" style="5" customWidth="1"/>
    <col min="4108" max="4352" width="9.140625" style="5"/>
    <col min="4353" max="4353" width="6.140625" style="5" customWidth="1"/>
    <col min="4354" max="4354" width="7.7109375" style="5" customWidth="1"/>
    <col min="4355" max="4355" width="9.140625" style="5" customWidth="1"/>
    <col min="4356" max="4356" width="11.85546875" style="5" customWidth="1"/>
    <col min="4357" max="4357" width="73.140625" style="5" customWidth="1"/>
    <col min="4358" max="4358" width="21.42578125" style="5" customWidth="1"/>
    <col min="4359" max="4360" width="21" style="5" customWidth="1"/>
    <col min="4361" max="4361" width="17.42578125" style="5" customWidth="1"/>
    <col min="4362" max="4362" width="17" style="5" customWidth="1"/>
    <col min="4363" max="4363" width="32.7109375" style="5" customWidth="1"/>
    <col min="4364" max="4608" width="9.140625" style="5"/>
    <col min="4609" max="4609" width="6.140625" style="5" customWidth="1"/>
    <col min="4610" max="4610" width="7.7109375" style="5" customWidth="1"/>
    <col min="4611" max="4611" width="9.140625" style="5" customWidth="1"/>
    <col min="4612" max="4612" width="11.85546875" style="5" customWidth="1"/>
    <col min="4613" max="4613" width="73.140625" style="5" customWidth="1"/>
    <col min="4614" max="4614" width="21.42578125" style="5" customWidth="1"/>
    <col min="4615" max="4616" width="21" style="5" customWidth="1"/>
    <col min="4617" max="4617" width="17.42578125" style="5" customWidth="1"/>
    <col min="4618" max="4618" width="17" style="5" customWidth="1"/>
    <col min="4619" max="4619" width="32.7109375" style="5" customWidth="1"/>
    <col min="4620" max="4864" width="9.140625" style="5"/>
    <col min="4865" max="4865" width="6.140625" style="5" customWidth="1"/>
    <col min="4866" max="4866" width="7.7109375" style="5" customWidth="1"/>
    <col min="4867" max="4867" width="9.140625" style="5" customWidth="1"/>
    <col min="4868" max="4868" width="11.85546875" style="5" customWidth="1"/>
    <col min="4869" max="4869" width="73.140625" style="5" customWidth="1"/>
    <col min="4870" max="4870" width="21.42578125" style="5" customWidth="1"/>
    <col min="4871" max="4872" width="21" style="5" customWidth="1"/>
    <col min="4873" max="4873" width="17.42578125" style="5" customWidth="1"/>
    <col min="4874" max="4874" width="17" style="5" customWidth="1"/>
    <col min="4875" max="4875" width="32.7109375" style="5" customWidth="1"/>
    <col min="4876" max="5120" width="9.140625" style="5"/>
    <col min="5121" max="5121" width="6.140625" style="5" customWidth="1"/>
    <col min="5122" max="5122" width="7.7109375" style="5" customWidth="1"/>
    <col min="5123" max="5123" width="9.140625" style="5" customWidth="1"/>
    <col min="5124" max="5124" width="11.85546875" style="5" customWidth="1"/>
    <col min="5125" max="5125" width="73.140625" style="5" customWidth="1"/>
    <col min="5126" max="5126" width="21.42578125" style="5" customWidth="1"/>
    <col min="5127" max="5128" width="21" style="5" customWidth="1"/>
    <col min="5129" max="5129" width="17.42578125" style="5" customWidth="1"/>
    <col min="5130" max="5130" width="17" style="5" customWidth="1"/>
    <col min="5131" max="5131" width="32.7109375" style="5" customWidth="1"/>
    <col min="5132" max="5376" width="9.140625" style="5"/>
    <col min="5377" max="5377" width="6.140625" style="5" customWidth="1"/>
    <col min="5378" max="5378" width="7.7109375" style="5" customWidth="1"/>
    <col min="5379" max="5379" width="9.140625" style="5" customWidth="1"/>
    <col min="5380" max="5380" width="11.85546875" style="5" customWidth="1"/>
    <col min="5381" max="5381" width="73.140625" style="5" customWidth="1"/>
    <col min="5382" max="5382" width="21.42578125" style="5" customWidth="1"/>
    <col min="5383" max="5384" width="21" style="5" customWidth="1"/>
    <col min="5385" max="5385" width="17.42578125" style="5" customWidth="1"/>
    <col min="5386" max="5386" width="17" style="5" customWidth="1"/>
    <col min="5387" max="5387" width="32.7109375" style="5" customWidth="1"/>
    <col min="5388" max="5632" width="9.140625" style="5"/>
    <col min="5633" max="5633" width="6.140625" style="5" customWidth="1"/>
    <col min="5634" max="5634" width="7.7109375" style="5" customWidth="1"/>
    <col min="5635" max="5635" width="9.140625" style="5" customWidth="1"/>
    <col min="5636" max="5636" width="11.85546875" style="5" customWidth="1"/>
    <col min="5637" max="5637" width="73.140625" style="5" customWidth="1"/>
    <col min="5638" max="5638" width="21.42578125" style="5" customWidth="1"/>
    <col min="5639" max="5640" width="21" style="5" customWidth="1"/>
    <col min="5641" max="5641" width="17.42578125" style="5" customWidth="1"/>
    <col min="5642" max="5642" width="17" style="5" customWidth="1"/>
    <col min="5643" max="5643" width="32.7109375" style="5" customWidth="1"/>
    <col min="5644" max="5888" width="9.140625" style="5"/>
    <col min="5889" max="5889" width="6.140625" style="5" customWidth="1"/>
    <col min="5890" max="5890" width="7.7109375" style="5" customWidth="1"/>
    <col min="5891" max="5891" width="9.140625" style="5" customWidth="1"/>
    <col min="5892" max="5892" width="11.85546875" style="5" customWidth="1"/>
    <col min="5893" max="5893" width="73.140625" style="5" customWidth="1"/>
    <col min="5894" max="5894" width="21.42578125" style="5" customWidth="1"/>
    <col min="5895" max="5896" width="21" style="5" customWidth="1"/>
    <col min="5897" max="5897" width="17.42578125" style="5" customWidth="1"/>
    <col min="5898" max="5898" width="17" style="5" customWidth="1"/>
    <col min="5899" max="5899" width="32.7109375" style="5" customWidth="1"/>
    <col min="5900" max="6144" width="9.140625" style="5"/>
    <col min="6145" max="6145" width="6.140625" style="5" customWidth="1"/>
    <col min="6146" max="6146" width="7.7109375" style="5" customWidth="1"/>
    <col min="6147" max="6147" width="9.140625" style="5" customWidth="1"/>
    <col min="6148" max="6148" width="11.85546875" style="5" customWidth="1"/>
    <col min="6149" max="6149" width="73.140625" style="5" customWidth="1"/>
    <col min="6150" max="6150" width="21.42578125" style="5" customWidth="1"/>
    <col min="6151" max="6152" width="21" style="5" customWidth="1"/>
    <col min="6153" max="6153" width="17.42578125" style="5" customWidth="1"/>
    <col min="6154" max="6154" width="17" style="5" customWidth="1"/>
    <col min="6155" max="6155" width="32.7109375" style="5" customWidth="1"/>
    <col min="6156" max="6400" width="9.140625" style="5"/>
    <col min="6401" max="6401" width="6.140625" style="5" customWidth="1"/>
    <col min="6402" max="6402" width="7.7109375" style="5" customWidth="1"/>
    <col min="6403" max="6403" width="9.140625" style="5" customWidth="1"/>
    <col min="6404" max="6404" width="11.85546875" style="5" customWidth="1"/>
    <col min="6405" max="6405" width="73.140625" style="5" customWidth="1"/>
    <col min="6406" max="6406" width="21.42578125" style="5" customWidth="1"/>
    <col min="6407" max="6408" width="21" style="5" customWidth="1"/>
    <col min="6409" max="6409" width="17.42578125" style="5" customWidth="1"/>
    <col min="6410" max="6410" width="17" style="5" customWidth="1"/>
    <col min="6411" max="6411" width="32.7109375" style="5" customWidth="1"/>
    <col min="6412" max="6656" width="9.140625" style="5"/>
    <col min="6657" max="6657" width="6.140625" style="5" customWidth="1"/>
    <col min="6658" max="6658" width="7.7109375" style="5" customWidth="1"/>
    <col min="6659" max="6659" width="9.140625" style="5" customWidth="1"/>
    <col min="6660" max="6660" width="11.85546875" style="5" customWidth="1"/>
    <col min="6661" max="6661" width="73.140625" style="5" customWidth="1"/>
    <col min="6662" max="6662" width="21.42578125" style="5" customWidth="1"/>
    <col min="6663" max="6664" width="21" style="5" customWidth="1"/>
    <col min="6665" max="6665" width="17.42578125" style="5" customWidth="1"/>
    <col min="6666" max="6666" width="17" style="5" customWidth="1"/>
    <col min="6667" max="6667" width="32.7109375" style="5" customWidth="1"/>
    <col min="6668" max="6912" width="9.140625" style="5"/>
    <col min="6913" max="6913" width="6.140625" style="5" customWidth="1"/>
    <col min="6914" max="6914" width="7.7109375" style="5" customWidth="1"/>
    <col min="6915" max="6915" width="9.140625" style="5" customWidth="1"/>
    <col min="6916" max="6916" width="11.85546875" style="5" customWidth="1"/>
    <col min="6917" max="6917" width="73.140625" style="5" customWidth="1"/>
    <col min="6918" max="6918" width="21.42578125" style="5" customWidth="1"/>
    <col min="6919" max="6920" width="21" style="5" customWidth="1"/>
    <col min="6921" max="6921" width="17.42578125" style="5" customWidth="1"/>
    <col min="6922" max="6922" width="17" style="5" customWidth="1"/>
    <col min="6923" max="6923" width="32.7109375" style="5" customWidth="1"/>
    <col min="6924" max="7168" width="9.140625" style="5"/>
    <col min="7169" max="7169" width="6.140625" style="5" customWidth="1"/>
    <col min="7170" max="7170" width="7.7109375" style="5" customWidth="1"/>
    <col min="7171" max="7171" width="9.140625" style="5" customWidth="1"/>
    <col min="7172" max="7172" width="11.85546875" style="5" customWidth="1"/>
    <col min="7173" max="7173" width="73.140625" style="5" customWidth="1"/>
    <col min="7174" max="7174" width="21.42578125" style="5" customWidth="1"/>
    <col min="7175" max="7176" width="21" style="5" customWidth="1"/>
    <col min="7177" max="7177" width="17.42578125" style="5" customWidth="1"/>
    <col min="7178" max="7178" width="17" style="5" customWidth="1"/>
    <col min="7179" max="7179" width="32.7109375" style="5" customWidth="1"/>
    <col min="7180" max="7424" width="9.140625" style="5"/>
    <col min="7425" max="7425" width="6.140625" style="5" customWidth="1"/>
    <col min="7426" max="7426" width="7.7109375" style="5" customWidth="1"/>
    <col min="7427" max="7427" width="9.140625" style="5" customWidth="1"/>
    <col min="7428" max="7428" width="11.85546875" style="5" customWidth="1"/>
    <col min="7429" max="7429" width="73.140625" style="5" customWidth="1"/>
    <col min="7430" max="7430" width="21.42578125" style="5" customWidth="1"/>
    <col min="7431" max="7432" width="21" style="5" customWidth="1"/>
    <col min="7433" max="7433" width="17.42578125" style="5" customWidth="1"/>
    <col min="7434" max="7434" width="17" style="5" customWidth="1"/>
    <col min="7435" max="7435" width="32.7109375" style="5" customWidth="1"/>
    <col min="7436" max="7680" width="9.140625" style="5"/>
    <col min="7681" max="7681" width="6.140625" style="5" customWidth="1"/>
    <col min="7682" max="7682" width="7.7109375" style="5" customWidth="1"/>
    <col min="7683" max="7683" width="9.140625" style="5" customWidth="1"/>
    <col min="7684" max="7684" width="11.85546875" style="5" customWidth="1"/>
    <col min="7685" max="7685" width="73.140625" style="5" customWidth="1"/>
    <col min="7686" max="7686" width="21.42578125" style="5" customWidth="1"/>
    <col min="7687" max="7688" width="21" style="5" customWidth="1"/>
    <col min="7689" max="7689" width="17.42578125" style="5" customWidth="1"/>
    <col min="7690" max="7690" width="17" style="5" customWidth="1"/>
    <col min="7691" max="7691" width="32.7109375" style="5" customWidth="1"/>
    <col min="7692" max="7936" width="9.140625" style="5"/>
    <col min="7937" max="7937" width="6.140625" style="5" customWidth="1"/>
    <col min="7938" max="7938" width="7.7109375" style="5" customWidth="1"/>
    <col min="7939" max="7939" width="9.140625" style="5" customWidth="1"/>
    <col min="7940" max="7940" width="11.85546875" style="5" customWidth="1"/>
    <col min="7941" max="7941" width="73.140625" style="5" customWidth="1"/>
    <col min="7942" max="7942" width="21.42578125" style="5" customWidth="1"/>
    <col min="7943" max="7944" width="21" style="5" customWidth="1"/>
    <col min="7945" max="7945" width="17.42578125" style="5" customWidth="1"/>
    <col min="7946" max="7946" width="17" style="5" customWidth="1"/>
    <col min="7947" max="7947" width="32.7109375" style="5" customWidth="1"/>
    <col min="7948" max="8192" width="9.140625" style="5"/>
    <col min="8193" max="8193" width="6.140625" style="5" customWidth="1"/>
    <col min="8194" max="8194" width="7.7109375" style="5" customWidth="1"/>
    <col min="8195" max="8195" width="9.140625" style="5" customWidth="1"/>
    <col min="8196" max="8196" width="11.85546875" style="5" customWidth="1"/>
    <col min="8197" max="8197" width="73.140625" style="5" customWidth="1"/>
    <col min="8198" max="8198" width="21.42578125" style="5" customWidth="1"/>
    <col min="8199" max="8200" width="21" style="5" customWidth="1"/>
    <col min="8201" max="8201" width="17.42578125" style="5" customWidth="1"/>
    <col min="8202" max="8202" width="17" style="5" customWidth="1"/>
    <col min="8203" max="8203" width="32.7109375" style="5" customWidth="1"/>
    <col min="8204" max="8448" width="9.140625" style="5"/>
    <col min="8449" max="8449" width="6.140625" style="5" customWidth="1"/>
    <col min="8450" max="8450" width="7.7109375" style="5" customWidth="1"/>
    <col min="8451" max="8451" width="9.140625" style="5" customWidth="1"/>
    <col min="8452" max="8452" width="11.85546875" style="5" customWidth="1"/>
    <col min="8453" max="8453" width="73.140625" style="5" customWidth="1"/>
    <col min="8454" max="8454" width="21.42578125" style="5" customWidth="1"/>
    <col min="8455" max="8456" width="21" style="5" customWidth="1"/>
    <col min="8457" max="8457" width="17.42578125" style="5" customWidth="1"/>
    <col min="8458" max="8458" width="17" style="5" customWidth="1"/>
    <col min="8459" max="8459" width="32.7109375" style="5" customWidth="1"/>
    <col min="8460" max="8704" width="9.140625" style="5"/>
    <col min="8705" max="8705" width="6.140625" style="5" customWidth="1"/>
    <col min="8706" max="8706" width="7.7109375" style="5" customWidth="1"/>
    <col min="8707" max="8707" width="9.140625" style="5" customWidth="1"/>
    <col min="8708" max="8708" width="11.85546875" style="5" customWidth="1"/>
    <col min="8709" max="8709" width="73.140625" style="5" customWidth="1"/>
    <col min="8710" max="8710" width="21.42578125" style="5" customWidth="1"/>
    <col min="8711" max="8712" width="21" style="5" customWidth="1"/>
    <col min="8713" max="8713" width="17.42578125" style="5" customWidth="1"/>
    <col min="8714" max="8714" width="17" style="5" customWidth="1"/>
    <col min="8715" max="8715" width="32.7109375" style="5" customWidth="1"/>
    <col min="8716" max="8960" width="9.140625" style="5"/>
    <col min="8961" max="8961" width="6.140625" style="5" customWidth="1"/>
    <col min="8962" max="8962" width="7.7109375" style="5" customWidth="1"/>
    <col min="8963" max="8963" width="9.140625" style="5" customWidth="1"/>
    <col min="8964" max="8964" width="11.85546875" style="5" customWidth="1"/>
    <col min="8965" max="8965" width="73.140625" style="5" customWidth="1"/>
    <col min="8966" max="8966" width="21.42578125" style="5" customWidth="1"/>
    <col min="8967" max="8968" width="21" style="5" customWidth="1"/>
    <col min="8969" max="8969" width="17.42578125" style="5" customWidth="1"/>
    <col min="8970" max="8970" width="17" style="5" customWidth="1"/>
    <col min="8971" max="8971" width="32.7109375" style="5" customWidth="1"/>
    <col min="8972" max="9216" width="9.140625" style="5"/>
    <col min="9217" max="9217" width="6.140625" style="5" customWidth="1"/>
    <col min="9218" max="9218" width="7.7109375" style="5" customWidth="1"/>
    <col min="9219" max="9219" width="9.140625" style="5" customWidth="1"/>
    <col min="9220" max="9220" width="11.85546875" style="5" customWidth="1"/>
    <col min="9221" max="9221" width="73.140625" style="5" customWidth="1"/>
    <col min="9222" max="9222" width="21.42578125" style="5" customWidth="1"/>
    <col min="9223" max="9224" width="21" style="5" customWidth="1"/>
    <col min="9225" max="9225" width="17.42578125" style="5" customWidth="1"/>
    <col min="9226" max="9226" width="17" style="5" customWidth="1"/>
    <col min="9227" max="9227" width="32.7109375" style="5" customWidth="1"/>
    <col min="9228" max="9472" width="9.140625" style="5"/>
    <col min="9473" max="9473" width="6.140625" style="5" customWidth="1"/>
    <col min="9474" max="9474" width="7.7109375" style="5" customWidth="1"/>
    <col min="9475" max="9475" width="9.140625" style="5" customWidth="1"/>
    <col min="9476" max="9476" width="11.85546875" style="5" customWidth="1"/>
    <col min="9477" max="9477" width="73.140625" style="5" customWidth="1"/>
    <col min="9478" max="9478" width="21.42578125" style="5" customWidth="1"/>
    <col min="9479" max="9480" width="21" style="5" customWidth="1"/>
    <col min="9481" max="9481" width="17.42578125" style="5" customWidth="1"/>
    <col min="9482" max="9482" width="17" style="5" customWidth="1"/>
    <col min="9483" max="9483" width="32.7109375" style="5" customWidth="1"/>
    <col min="9484" max="9728" width="9.140625" style="5"/>
    <col min="9729" max="9729" width="6.140625" style="5" customWidth="1"/>
    <col min="9730" max="9730" width="7.7109375" style="5" customWidth="1"/>
    <col min="9731" max="9731" width="9.140625" style="5" customWidth="1"/>
    <col min="9732" max="9732" width="11.85546875" style="5" customWidth="1"/>
    <col min="9733" max="9733" width="73.140625" style="5" customWidth="1"/>
    <col min="9734" max="9734" width="21.42578125" style="5" customWidth="1"/>
    <col min="9735" max="9736" width="21" style="5" customWidth="1"/>
    <col min="9737" max="9737" width="17.42578125" style="5" customWidth="1"/>
    <col min="9738" max="9738" width="17" style="5" customWidth="1"/>
    <col min="9739" max="9739" width="32.7109375" style="5" customWidth="1"/>
    <col min="9740" max="9984" width="9.140625" style="5"/>
    <col min="9985" max="9985" width="6.140625" style="5" customWidth="1"/>
    <col min="9986" max="9986" width="7.7109375" style="5" customWidth="1"/>
    <col min="9987" max="9987" width="9.140625" style="5" customWidth="1"/>
    <col min="9988" max="9988" width="11.85546875" style="5" customWidth="1"/>
    <col min="9989" max="9989" width="73.140625" style="5" customWidth="1"/>
    <col min="9990" max="9990" width="21.42578125" style="5" customWidth="1"/>
    <col min="9991" max="9992" width="21" style="5" customWidth="1"/>
    <col min="9993" max="9993" width="17.42578125" style="5" customWidth="1"/>
    <col min="9994" max="9994" width="17" style="5" customWidth="1"/>
    <col min="9995" max="9995" width="32.7109375" style="5" customWidth="1"/>
    <col min="9996" max="10240" width="9.140625" style="5"/>
    <col min="10241" max="10241" width="6.140625" style="5" customWidth="1"/>
    <col min="10242" max="10242" width="7.7109375" style="5" customWidth="1"/>
    <col min="10243" max="10243" width="9.140625" style="5" customWidth="1"/>
    <col min="10244" max="10244" width="11.85546875" style="5" customWidth="1"/>
    <col min="10245" max="10245" width="73.140625" style="5" customWidth="1"/>
    <col min="10246" max="10246" width="21.42578125" style="5" customWidth="1"/>
    <col min="10247" max="10248" width="21" style="5" customWidth="1"/>
    <col min="10249" max="10249" width="17.42578125" style="5" customWidth="1"/>
    <col min="10250" max="10250" width="17" style="5" customWidth="1"/>
    <col min="10251" max="10251" width="32.7109375" style="5" customWidth="1"/>
    <col min="10252" max="10496" width="9.140625" style="5"/>
    <col min="10497" max="10497" width="6.140625" style="5" customWidth="1"/>
    <col min="10498" max="10498" width="7.7109375" style="5" customWidth="1"/>
    <col min="10499" max="10499" width="9.140625" style="5" customWidth="1"/>
    <col min="10500" max="10500" width="11.85546875" style="5" customWidth="1"/>
    <col min="10501" max="10501" width="73.140625" style="5" customWidth="1"/>
    <col min="10502" max="10502" width="21.42578125" style="5" customWidth="1"/>
    <col min="10503" max="10504" width="21" style="5" customWidth="1"/>
    <col min="10505" max="10505" width="17.42578125" style="5" customWidth="1"/>
    <col min="10506" max="10506" width="17" style="5" customWidth="1"/>
    <col min="10507" max="10507" width="32.7109375" style="5" customWidth="1"/>
    <col min="10508" max="10752" width="9.140625" style="5"/>
    <col min="10753" max="10753" width="6.140625" style="5" customWidth="1"/>
    <col min="10754" max="10754" width="7.7109375" style="5" customWidth="1"/>
    <col min="10755" max="10755" width="9.140625" style="5" customWidth="1"/>
    <col min="10756" max="10756" width="11.85546875" style="5" customWidth="1"/>
    <col min="10757" max="10757" width="73.140625" style="5" customWidth="1"/>
    <col min="10758" max="10758" width="21.42578125" style="5" customWidth="1"/>
    <col min="10759" max="10760" width="21" style="5" customWidth="1"/>
    <col min="10761" max="10761" width="17.42578125" style="5" customWidth="1"/>
    <col min="10762" max="10762" width="17" style="5" customWidth="1"/>
    <col min="10763" max="10763" width="32.7109375" style="5" customWidth="1"/>
    <col min="10764" max="11008" width="9.140625" style="5"/>
    <col min="11009" max="11009" width="6.140625" style="5" customWidth="1"/>
    <col min="11010" max="11010" width="7.7109375" style="5" customWidth="1"/>
    <col min="11011" max="11011" width="9.140625" style="5" customWidth="1"/>
    <col min="11012" max="11012" width="11.85546875" style="5" customWidth="1"/>
    <col min="11013" max="11013" width="73.140625" style="5" customWidth="1"/>
    <col min="11014" max="11014" width="21.42578125" style="5" customWidth="1"/>
    <col min="11015" max="11016" width="21" style="5" customWidth="1"/>
    <col min="11017" max="11017" width="17.42578125" style="5" customWidth="1"/>
    <col min="11018" max="11018" width="17" style="5" customWidth="1"/>
    <col min="11019" max="11019" width="32.7109375" style="5" customWidth="1"/>
    <col min="11020" max="11264" width="9.140625" style="5"/>
    <col min="11265" max="11265" width="6.140625" style="5" customWidth="1"/>
    <col min="11266" max="11266" width="7.7109375" style="5" customWidth="1"/>
    <col min="11267" max="11267" width="9.140625" style="5" customWidth="1"/>
    <col min="11268" max="11268" width="11.85546875" style="5" customWidth="1"/>
    <col min="11269" max="11269" width="73.140625" style="5" customWidth="1"/>
    <col min="11270" max="11270" width="21.42578125" style="5" customWidth="1"/>
    <col min="11271" max="11272" width="21" style="5" customWidth="1"/>
    <col min="11273" max="11273" width="17.42578125" style="5" customWidth="1"/>
    <col min="11274" max="11274" width="17" style="5" customWidth="1"/>
    <col min="11275" max="11275" width="32.7109375" style="5" customWidth="1"/>
    <col min="11276" max="11520" width="9.140625" style="5"/>
    <col min="11521" max="11521" width="6.140625" style="5" customWidth="1"/>
    <col min="11522" max="11522" width="7.7109375" style="5" customWidth="1"/>
    <col min="11523" max="11523" width="9.140625" style="5" customWidth="1"/>
    <col min="11524" max="11524" width="11.85546875" style="5" customWidth="1"/>
    <col min="11525" max="11525" width="73.140625" style="5" customWidth="1"/>
    <col min="11526" max="11526" width="21.42578125" style="5" customWidth="1"/>
    <col min="11527" max="11528" width="21" style="5" customWidth="1"/>
    <col min="11529" max="11529" width="17.42578125" style="5" customWidth="1"/>
    <col min="11530" max="11530" width="17" style="5" customWidth="1"/>
    <col min="11531" max="11531" width="32.7109375" style="5" customWidth="1"/>
    <col min="11532" max="11776" width="9.140625" style="5"/>
    <col min="11777" max="11777" width="6.140625" style="5" customWidth="1"/>
    <col min="11778" max="11778" width="7.7109375" style="5" customWidth="1"/>
    <col min="11779" max="11779" width="9.140625" style="5" customWidth="1"/>
    <col min="11780" max="11780" width="11.85546875" style="5" customWidth="1"/>
    <col min="11781" max="11781" width="73.140625" style="5" customWidth="1"/>
    <col min="11782" max="11782" width="21.42578125" style="5" customWidth="1"/>
    <col min="11783" max="11784" width="21" style="5" customWidth="1"/>
    <col min="11785" max="11785" width="17.42578125" style="5" customWidth="1"/>
    <col min="11786" max="11786" width="17" style="5" customWidth="1"/>
    <col min="11787" max="11787" width="32.7109375" style="5" customWidth="1"/>
    <col min="11788" max="12032" width="9.140625" style="5"/>
    <col min="12033" max="12033" width="6.140625" style="5" customWidth="1"/>
    <col min="12034" max="12034" width="7.7109375" style="5" customWidth="1"/>
    <col min="12035" max="12035" width="9.140625" style="5" customWidth="1"/>
    <col min="12036" max="12036" width="11.85546875" style="5" customWidth="1"/>
    <col min="12037" max="12037" width="73.140625" style="5" customWidth="1"/>
    <col min="12038" max="12038" width="21.42578125" style="5" customWidth="1"/>
    <col min="12039" max="12040" width="21" style="5" customWidth="1"/>
    <col min="12041" max="12041" width="17.42578125" style="5" customWidth="1"/>
    <col min="12042" max="12042" width="17" style="5" customWidth="1"/>
    <col min="12043" max="12043" width="32.7109375" style="5" customWidth="1"/>
    <col min="12044" max="12288" width="9.140625" style="5"/>
    <col min="12289" max="12289" width="6.140625" style="5" customWidth="1"/>
    <col min="12290" max="12290" width="7.7109375" style="5" customWidth="1"/>
    <col min="12291" max="12291" width="9.140625" style="5" customWidth="1"/>
    <col min="12292" max="12292" width="11.85546875" style="5" customWidth="1"/>
    <col min="12293" max="12293" width="73.140625" style="5" customWidth="1"/>
    <col min="12294" max="12294" width="21.42578125" style="5" customWidth="1"/>
    <col min="12295" max="12296" width="21" style="5" customWidth="1"/>
    <col min="12297" max="12297" width="17.42578125" style="5" customWidth="1"/>
    <col min="12298" max="12298" width="17" style="5" customWidth="1"/>
    <col min="12299" max="12299" width="32.7109375" style="5" customWidth="1"/>
    <col min="12300" max="12544" width="9.140625" style="5"/>
    <col min="12545" max="12545" width="6.140625" style="5" customWidth="1"/>
    <col min="12546" max="12546" width="7.7109375" style="5" customWidth="1"/>
    <col min="12547" max="12547" width="9.140625" style="5" customWidth="1"/>
    <col min="12548" max="12548" width="11.85546875" style="5" customWidth="1"/>
    <col min="12549" max="12549" width="73.140625" style="5" customWidth="1"/>
    <col min="12550" max="12550" width="21.42578125" style="5" customWidth="1"/>
    <col min="12551" max="12552" width="21" style="5" customWidth="1"/>
    <col min="12553" max="12553" width="17.42578125" style="5" customWidth="1"/>
    <col min="12554" max="12554" width="17" style="5" customWidth="1"/>
    <col min="12555" max="12555" width="32.7109375" style="5" customWidth="1"/>
    <col min="12556" max="12800" width="9.140625" style="5"/>
    <col min="12801" max="12801" width="6.140625" style="5" customWidth="1"/>
    <col min="12802" max="12802" width="7.7109375" style="5" customWidth="1"/>
    <col min="12803" max="12803" width="9.140625" style="5" customWidth="1"/>
    <col min="12804" max="12804" width="11.85546875" style="5" customWidth="1"/>
    <col min="12805" max="12805" width="73.140625" style="5" customWidth="1"/>
    <col min="12806" max="12806" width="21.42578125" style="5" customWidth="1"/>
    <col min="12807" max="12808" width="21" style="5" customWidth="1"/>
    <col min="12809" max="12809" width="17.42578125" style="5" customWidth="1"/>
    <col min="12810" max="12810" width="17" style="5" customWidth="1"/>
    <col min="12811" max="12811" width="32.7109375" style="5" customWidth="1"/>
    <col min="12812" max="13056" width="9.140625" style="5"/>
    <col min="13057" max="13057" width="6.140625" style="5" customWidth="1"/>
    <col min="13058" max="13058" width="7.7109375" style="5" customWidth="1"/>
    <col min="13059" max="13059" width="9.140625" style="5" customWidth="1"/>
    <col min="13060" max="13060" width="11.85546875" style="5" customWidth="1"/>
    <col min="13061" max="13061" width="73.140625" style="5" customWidth="1"/>
    <col min="13062" max="13062" width="21.42578125" style="5" customWidth="1"/>
    <col min="13063" max="13064" width="21" style="5" customWidth="1"/>
    <col min="13065" max="13065" width="17.42578125" style="5" customWidth="1"/>
    <col min="13066" max="13066" width="17" style="5" customWidth="1"/>
    <col min="13067" max="13067" width="32.7109375" style="5" customWidth="1"/>
    <col min="13068" max="13312" width="9.140625" style="5"/>
    <col min="13313" max="13313" width="6.140625" style="5" customWidth="1"/>
    <col min="13314" max="13314" width="7.7109375" style="5" customWidth="1"/>
    <col min="13315" max="13315" width="9.140625" style="5" customWidth="1"/>
    <col min="13316" max="13316" width="11.85546875" style="5" customWidth="1"/>
    <col min="13317" max="13317" width="73.140625" style="5" customWidth="1"/>
    <col min="13318" max="13318" width="21.42578125" style="5" customWidth="1"/>
    <col min="13319" max="13320" width="21" style="5" customWidth="1"/>
    <col min="13321" max="13321" width="17.42578125" style="5" customWidth="1"/>
    <col min="13322" max="13322" width="17" style="5" customWidth="1"/>
    <col min="13323" max="13323" width="32.7109375" style="5" customWidth="1"/>
    <col min="13324" max="13568" width="9.140625" style="5"/>
    <col min="13569" max="13569" width="6.140625" style="5" customWidth="1"/>
    <col min="13570" max="13570" width="7.7109375" style="5" customWidth="1"/>
    <col min="13571" max="13571" width="9.140625" style="5" customWidth="1"/>
    <col min="13572" max="13572" width="11.85546875" style="5" customWidth="1"/>
    <col min="13573" max="13573" width="73.140625" style="5" customWidth="1"/>
    <col min="13574" max="13574" width="21.42578125" style="5" customWidth="1"/>
    <col min="13575" max="13576" width="21" style="5" customWidth="1"/>
    <col min="13577" max="13577" width="17.42578125" style="5" customWidth="1"/>
    <col min="13578" max="13578" width="17" style="5" customWidth="1"/>
    <col min="13579" max="13579" width="32.7109375" style="5" customWidth="1"/>
    <col min="13580" max="13824" width="9.140625" style="5"/>
    <col min="13825" max="13825" width="6.140625" style="5" customWidth="1"/>
    <col min="13826" max="13826" width="7.7109375" style="5" customWidth="1"/>
    <col min="13827" max="13827" width="9.140625" style="5" customWidth="1"/>
    <col min="13828" max="13828" width="11.85546875" style="5" customWidth="1"/>
    <col min="13829" max="13829" width="73.140625" style="5" customWidth="1"/>
    <col min="13830" max="13830" width="21.42578125" style="5" customWidth="1"/>
    <col min="13831" max="13832" width="21" style="5" customWidth="1"/>
    <col min="13833" max="13833" width="17.42578125" style="5" customWidth="1"/>
    <col min="13834" max="13834" width="17" style="5" customWidth="1"/>
    <col min="13835" max="13835" width="32.7109375" style="5" customWidth="1"/>
    <col min="13836" max="14080" width="9.140625" style="5"/>
    <col min="14081" max="14081" width="6.140625" style="5" customWidth="1"/>
    <col min="14082" max="14082" width="7.7109375" style="5" customWidth="1"/>
    <col min="14083" max="14083" width="9.140625" style="5" customWidth="1"/>
    <col min="14084" max="14084" width="11.85546875" style="5" customWidth="1"/>
    <col min="14085" max="14085" width="73.140625" style="5" customWidth="1"/>
    <col min="14086" max="14086" width="21.42578125" style="5" customWidth="1"/>
    <col min="14087" max="14088" width="21" style="5" customWidth="1"/>
    <col min="14089" max="14089" width="17.42578125" style="5" customWidth="1"/>
    <col min="14090" max="14090" width="17" style="5" customWidth="1"/>
    <col min="14091" max="14091" width="32.7109375" style="5" customWidth="1"/>
    <col min="14092" max="14336" width="9.140625" style="5"/>
    <col min="14337" max="14337" width="6.140625" style="5" customWidth="1"/>
    <col min="14338" max="14338" width="7.7109375" style="5" customWidth="1"/>
    <col min="14339" max="14339" width="9.140625" style="5" customWidth="1"/>
    <col min="14340" max="14340" width="11.85546875" style="5" customWidth="1"/>
    <col min="14341" max="14341" width="73.140625" style="5" customWidth="1"/>
    <col min="14342" max="14342" width="21.42578125" style="5" customWidth="1"/>
    <col min="14343" max="14344" width="21" style="5" customWidth="1"/>
    <col min="14345" max="14345" width="17.42578125" style="5" customWidth="1"/>
    <col min="14346" max="14346" width="17" style="5" customWidth="1"/>
    <col min="14347" max="14347" width="32.7109375" style="5" customWidth="1"/>
    <col min="14348" max="14592" width="9.140625" style="5"/>
    <col min="14593" max="14593" width="6.140625" style="5" customWidth="1"/>
    <col min="14594" max="14594" width="7.7109375" style="5" customWidth="1"/>
    <col min="14595" max="14595" width="9.140625" style="5" customWidth="1"/>
    <col min="14596" max="14596" width="11.85546875" style="5" customWidth="1"/>
    <col min="14597" max="14597" width="73.140625" style="5" customWidth="1"/>
    <col min="14598" max="14598" width="21.42578125" style="5" customWidth="1"/>
    <col min="14599" max="14600" width="21" style="5" customWidth="1"/>
    <col min="14601" max="14601" width="17.42578125" style="5" customWidth="1"/>
    <col min="14602" max="14602" width="17" style="5" customWidth="1"/>
    <col min="14603" max="14603" width="32.7109375" style="5" customWidth="1"/>
    <col min="14604" max="14848" width="9.140625" style="5"/>
    <col min="14849" max="14849" width="6.140625" style="5" customWidth="1"/>
    <col min="14850" max="14850" width="7.7109375" style="5" customWidth="1"/>
    <col min="14851" max="14851" width="9.140625" style="5" customWidth="1"/>
    <col min="14852" max="14852" width="11.85546875" style="5" customWidth="1"/>
    <col min="14853" max="14853" width="73.140625" style="5" customWidth="1"/>
    <col min="14854" max="14854" width="21.42578125" style="5" customWidth="1"/>
    <col min="14855" max="14856" width="21" style="5" customWidth="1"/>
    <col min="14857" max="14857" width="17.42578125" style="5" customWidth="1"/>
    <col min="14858" max="14858" width="17" style="5" customWidth="1"/>
    <col min="14859" max="14859" width="32.7109375" style="5" customWidth="1"/>
    <col min="14860" max="15104" width="9.140625" style="5"/>
    <col min="15105" max="15105" width="6.140625" style="5" customWidth="1"/>
    <col min="15106" max="15106" width="7.7109375" style="5" customWidth="1"/>
    <col min="15107" max="15107" width="9.140625" style="5" customWidth="1"/>
    <col min="15108" max="15108" width="11.85546875" style="5" customWidth="1"/>
    <col min="15109" max="15109" width="73.140625" style="5" customWidth="1"/>
    <col min="15110" max="15110" width="21.42578125" style="5" customWidth="1"/>
    <col min="15111" max="15112" width="21" style="5" customWidth="1"/>
    <col min="15113" max="15113" width="17.42578125" style="5" customWidth="1"/>
    <col min="15114" max="15114" width="17" style="5" customWidth="1"/>
    <col min="15115" max="15115" width="32.7109375" style="5" customWidth="1"/>
    <col min="15116" max="15360" width="9.140625" style="5"/>
    <col min="15361" max="15361" width="6.140625" style="5" customWidth="1"/>
    <col min="15362" max="15362" width="7.7109375" style="5" customWidth="1"/>
    <col min="15363" max="15363" width="9.140625" style="5" customWidth="1"/>
    <col min="15364" max="15364" width="11.85546875" style="5" customWidth="1"/>
    <col min="15365" max="15365" width="73.140625" style="5" customWidth="1"/>
    <col min="15366" max="15366" width="21.42578125" style="5" customWidth="1"/>
    <col min="15367" max="15368" width="21" style="5" customWidth="1"/>
    <col min="15369" max="15369" width="17.42578125" style="5" customWidth="1"/>
    <col min="15370" max="15370" width="17" style="5" customWidth="1"/>
    <col min="15371" max="15371" width="32.7109375" style="5" customWidth="1"/>
    <col min="15372" max="15616" width="9.140625" style="5"/>
    <col min="15617" max="15617" width="6.140625" style="5" customWidth="1"/>
    <col min="15618" max="15618" width="7.7109375" style="5" customWidth="1"/>
    <col min="15619" max="15619" width="9.140625" style="5" customWidth="1"/>
    <col min="15620" max="15620" width="11.85546875" style="5" customWidth="1"/>
    <col min="15621" max="15621" width="73.140625" style="5" customWidth="1"/>
    <col min="15622" max="15622" width="21.42578125" style="5" customWidth="1"/>
    <col min="15623" max="15624" width="21" style="5" customWidth="1"/>
    <col min="15625" max="15625" width="17.42578125" style="5" customWidth="1"/>
    <col min="15626" max="15626" width="17" style="5" customWidth="1"/>
    <col min="15627" max="15627" width="32.7109375" style="5" customWidth="1"/>
    <col min="15628" max="15872" width="9.140625" style="5"/>
    <col min="15873" max="15873" width="6.140625" style="5" customWidth="1"/>
    <col min="15874" max="15874" width="7.7109375" style="5" customWidth="1"/>
    <col min="15875" max="15875" width="9.140625" style="5" customWidth="1"/>
    <col min="15876" max="15876" width="11.85546875" style="5" customWidth="1"/>
    <col min="15877" max="15877" width="73.140625" style="5" customWidth="1"/>
    <col min="15878" max="15878" width="21.42578125" style="5" customWidth="1"/>
    <col min="15879" max="15880" width="21" style="5" customWidth="1"/>
    <col min="15881" max="15881" width="17.42578125" style="5" customWidth="1"/>
    <col min="15882" max="15882" width="17" style="5" customWidth="1"/>
    <col min="15883" max="15883" width="32.7109375" style="5" customWidth="1"/>
    <col min="15884" max="16128" width="9.140625" style="5"/>
    <col min="16129" max="16129" width="6.140625" style="5" customWidth="1"/>
    <col min="16130" max="16130" width="7.7109375" style="5" customWidth="1"/>
    <col min="16131" max="16131" width="9.140625" style="5" customWidth="1"/>
    <col min="16132" max="16132" width="11.85546875" style="5" customWidth="1"/>
    <col min="16133" max="16133" width="73.140625" style="5" customWidth="1"/>
    <col min="16134" max="16134" width="21.42578125" style="5" customWidth="1"/>
    <col min="16135" max="16136" width="21" style="5" customWidth="1"/>
    <col min="16137" max="16137" width="17.42578125" style="5" customWidth="1"/>
    <col min="16138" max="16138" width="17" style="5" customWidth="1"/>
    <col min="16139" max="16139" width="32.7109375" style="5" customWidth="1"/>
    <col min="16140" max="16384" width="9.140625" style="5"/>
  </cols>
  <sheetData>
    <row r="1" spans="1:12" ht="20.25" x14ac:dyDescent="0.3">
      <c r="A1" s="68" t="s">
        <v>56</v>
      </c>
      <c r="B1" s="4"/>
      <c r="C1" s="4"/>
      <c r="D1" s="4"/>
      <c r="E1" s="4"/>
      <c r="F1" s="4"/>
      <c r="G1" s="4"/>
      <c r="H1" s="4"/>
      <c r="I1" s="4"/>
      <c r="J1" s="4"/>
      <c r="K1" s="771" t="s">
        <v>327</v>
      </c>
    </row>
    <row r="2" spans="1:12" ht="18.75" thickBot="1" x14ac:dyDescent="0.3">
      <c r="A2" s="70" t="s">
        <v>12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8" x14ac:dyDescent="0.25">
      <c r="A3" s="72" t="s">
        <v>333</v>
      </c>
      <c r="F3" s="975" t="s">
        <v>57</v>
      </c>
      <c r="G3" s="880">
        <v>22500</v>
      </c>
      <c r="H3" s="976"/>
      <c r="I3" s="69"/>
      <c r="J3" s="69"/>
    </row>
    <row r="4" spans="1:12" ht="18" x14ac:dyDescent="0.25">
      <c r="D4" s="71"/>
      <c r="E4" s="71"/>
      <c r="F4" s="977" t="s">
        <v>67</v>
      </c>
      <c r="G4" s="978">
        <v>-22500</v>
      </c>
      <c r="H4" s="976"/>
      <c r="I4" s="69"/>
      <c r="J4" s="69"/>
    </row>
    <row r="5" spans="1:12" ht="18.75" thickBot="1" x14ac:dyDescent="0.3">
      <c r="E5" s="71"/>
      <c r="F5" s="979" t="s">
        <v>11</v>
      </c>
      <c r="G5" s="882">
        <f>SUM(G3:G4)</f>
        <v>0</v>
      </c>
      <c r="H5" s="976"/>
      <c r="I5" s="69"/>
      <c r="J5" s="69"/>
    </row>
    <row r="6" spans="1:12" ht="18" x14ac:dyDescent="0.25">
      <c r="B6" s="4"/>
      <c r="C6" s="4"/>
      <c r="D6" s="71"/>
      <c r="E6" s="71"/>
      <c r="F6" s="980"/>
      <c r="G6" s="976"/>
      <c r="H6" s="976"/>
      <c r="I6" s="69"/>
      <c r="J6" s="69"/>
    </row>
    <row r="7" spans="1:12" ht="18.75" thickBot="1" x14ac:dyDescent="0.3">
      <c r="B7" s="73"/>
      <c r="C7" s="4"/>
      <c r="D7" s="71"/>
      <c r="E7" s="71"/>
      <c r="F7" s="980"/>
      <c r="G7" s="976"/>
      <c r="H7" s="976"/>
      <c r="I7" s="69"/>
      <c r="J7" s="69"/>
    </row>
    <row r="8" spans="1:12" ht="24" customHeight="1" thickBot="1" x14ac:dyDescent="0.25">
      <c r="A8" s="112"/>
      <c r="E8" s="9"/>
      <c r="F8" s="981" t="s">
        <v>13</v>
      </c>
      <c r="G8" s="1085" t="s">
        <v>60</v>
      </c>
      <c r="H8" s="1086"/>
      <c r="K8" s="93"/>
    </row>
    <row r="9" spans="1:12" ht="48" thickBot="1" x14ac:dyDescent="0.25">
      <c r="A9" s="291" t="s">
        <v>32</v>
      </c>
      <c r="B9" s="292" t="s">
        <v>15</v>
      </c>
      <c r="C9" s="292" t="s">
        <v>16</v>
      </c>
      <c r="D9" s="292" t="s">
        <v>142</v>
      </c>
      <c r="E9" s="95" t="s">
        <v>18</v>
      </c>
      <c r="F9" s="959" t="s">
        <v>149</v>
      </c>
      <c r="G9" s="888" t="s">
        <v>61</v>
      </c>
      <c r="H9" s="888" t="s">
        <v>62</v>
      </c>
      <c r="I9" s="77" t="s">
        <v>63</v>
      </c>
      <c r="J9" s="138" t="s">
        <v>19</v>
      </c>
      <c r="K9" s="78" t="s">
        <v>20</v>
      </c>
      <c r="L9" s="79"/>
    </row>
    <row r="10" spans="1:12" ht="27.75" customHeight="1" x14ac:dyDescent="0.2">
      <c r="A10" s="203"/>
      <c r="B10" s="203">
        <v>6172</v>
      </c>
      <c r="C10" s="203">
        <v>6111</v>
      </c>
      <c r="D10" s="1040">
        <v>3108</v>
      </c>
      <c r="E10" s="320" t="s">
        <v>144</v>
      </c>
      <c r="F10" s="982"/>
      <c r="G10" s="983">
        <v>1050</v>
      </c>
      <c r="H10" s="984"/>
      <c r="I10" s="205"/>
      <c r="J10" s="307"/>
      <c r="K10" s="308"/>
      <c r="L10" s="79"/>
    </row>
    <row r="11" spans="1:12" ht="27.75" customHeight="1" x14ac:dyDescent="0.2">
      <c r="A11" s="204"/>
      <c r="B11" s="204">
        <v>6172</v>
      </c>
      <c r="C11" s="305">
        <v>6111</v>
      </c>
      <c r="D11" s="1041">
        <v>3109</v>
      </c>
      <c r="E11" s="306" t="s">
        <v>115</v>
      </c>
      <c r="F11" s="985"/>
      <c r="G11" s="910">
        <v>11158</v>
      </c>
      <c r="H11" s="986"/>
      <c r="I11" s="206"/>
      <c r="J11" s="309"/>
      <c r="K11" s="310"/>
      <c r="L11" s="79"/>
    </row>
    <row r="12" spans="1:12" ht="27.75" customHeight="1" x14ac:dyDescent="0.2">
      <c r="A12" s="204"/>
      <c r="B12" s="204">
        <v>6172</v>
      </c>
      <c r="C12" s="305">
        <v>6121</v>
      </c>
      <c r="D12" s="1042">
        <v>3110</v>
      </c>
      <c r="E12" s="306" t="s">
        <v>146</v>
      </c>
      <c r="F12" s="985"/>
      <c r="G12" s="987">
        <v>200</v>
      </c>
      <c r="H12" s="986"/>
      <c r="I12" s="206"/>
      <c r="J12" s="309"/>
      <c r="K12" s="310"/>
      <c r="L12" s="79"/>
    </row>
    <row r="13" spans="1:12" ht="27.75" customHeight="1" x14ac:dyDescent="0.2">
      <c r="A13" s="311"/>
      <c r="B13" s="311">
        <v>6172</v>
      </c>
      <c r="C13" s="312">
        <v>6122</v>
      </c>
      <c r="D13" s="1042">
        <v>3111</v>
      </c>
      <c r="E13" s="313" t="s">
        <v>119</v>
      </c>
      <c r="F13" s="988"/>
      <c r="G13" s="989">
        <v>4705</v>
      </c>
      <c r="H13" s="990"/>
      <c r="I13" s="314"/>
      <c r="J13" s="315"/>
      <c r="K13" s="316"/>
      <c r="L13" s="79"/>
    </row>
    <row r="14" spans="1:12" ht="27.75" customHeight="1" x14ac:dyDescent="0.2">
      <c r="A14" s="311"/>
      <c r="B14" s="311">
        <v>6172</v>
      </c>
      <c r="C14" s="312">
        <v>6122</v>
      </c>
      <c r="D14" s="1042">
        <v>3112</v>
      </c>
      <c r="E14" s="313" t="s">
        <v>120</v>
      </c>
      <c r="F14" s="988"/>
      <c r="G14" s="892">
        <v>4012</v>
      </c>
      <c r="H14" s="990"/>
      <c r="I14" s="314"/>
      <c r="J14" s="315"/>
      <c r="K14" s="316"/>
      <c r="L14" s="79"/>
    </row>
    <row r="15" spans="1:12" ht="27.75" customHeight="1" x14ac:dyDescent="0.2">
      <c r="A15" s="311"/>
      <c r="B15" s="311">
        <v>6172</v>
      </c>
      <c r="C15" s="312">
        <v>6123</v>
      </c>
      <c r="D15" s="1042">
        <v>3113</v>
      </c>
      <c r="E15" s="319" t="s">
        <v>116</v>
      </c>
      <c r="F15" s="988"/>
      <c r="G15" s="989">
        <v>1100</v>
      </c>
      <c r="H15" s="990"/>
      <c r="I15" s="314"/>
      <c r="J15" s="315"/>
      <c r="K15" s="316"/>
      <c r="L15" s="79"/>
    </row>
    <row r="16" spans="1:12" ht="27.75" customHeight="1" thickBot="1" x14ac:dyDescent="0.25">
      <c r="A16" s="223"/>
      <c r="B16" s="223">
        <v>6172</v>
      </c>
      <c r="C16" s="127">
        <v>6125</v>
      </c>
      <c r="D16" s="1043">
        <v>3114</v>
      </c>
      <c r="E16" s="139" t="s">
        <v>145</v>
      </c>
      <c r="F16" s="991"/>
      <c r="G16" s="211">
        <v>275</v>
      </c>
      <c r="H16" s="992"/>
      <c r="I16" s="208"/>
      <c r="J16" s="317"/>
      <c r="K16" s="318"/>
      <c r="L16" s="79"/>
    </row>
    <row r="17" spans="1:12" ht="21.75" customHeight="1" thickBot="1" x14ac:dyDescent="0.25">
      <c r="F17" s="787"/>
      <c r="G17" s="787"/>
      <c r="H17" s="787"/>
      <c r="L17" s="79"/>
    </row>
    <row r="18" spans="1:12" ht="18.75" thickBot="1" x14ac:dyDescent="0.3">
      <c r="A18" s="85"/>
      <c r="B18" s="85"/>
      <c r="C18" s="85"/>
      <c r="D18" s="85"/>
      <c r="E18" s="140" t="s">
        <v>22</v>
      </c>
      <c r="F18" s="993"/>
      <c r="G18" s="994">
        <f>SUM(G10:G17)</f>
        <v>22500</v>
      </c>
      <c r="H18" s="995"/>
      <c r="I18" s="142"/>
      <c r="J18" s="141"/>
      <c r="K18" s="111"/>
    </row>
    <row r="19" spans="1:12" ht="18.75" thickBot="1" x14ac:dyDescent="0.3">
      <c r="A19" s="85"/>
      <c r="B19" s="85"/>
      <c r="C19" s="85"/>
      <c r="D19" s="85"/>
      <c r="E19" s="86"/>
      <c r="F19" s="794"/>
      <c r="G19" s="1096">
        <f>G18+H18</f>
        <v>22500</v>
      </c>
      <c r="H19" s="1107"/>
      <c r="I19" s="87"/>
      <c r="J19" s="87"/>
      <c r="K19" s="111"/>
    </row>
    <row r="20" spans="1:12" ht="15.75" x14ac:dyDescent="0.25">
      <c r="A20" s="85"/>
      <c r="B20" s="85"/>
      <c r="C20" s="85"/>
      <c r="D20" s="85"/>
      <c r="E20" s="83"/>
      <c r="F20" s="794"/>
      <c r="G20" s="996"/>
      <c r="H20" s="997"/>
      <c r="I20" s="87"/>
      <c r="J20" s="87"/>
      <c r="K20" s="111"/>
    </row>
    <row r="21" spans="1:12" s="88" customFormat="1" ht="16.5" thickBot="1" x14ac:dyDescent="0.3">
      <c r="A21" s="85"/>
      <c r="B21" s="86"/>
      <c r="C21" s="86"/>
      <c r="D21" s="85"/>
      <c r="E21" s="86"/>
      <c r="F21" s="796"/>
      <c r="G21" s="997"/>
      <c r="H21" s="997"/>
      <c r="I21" s="87"/>
      <c r="J21" s="87"/>
      <c r="K21" s="121" t="s">
        <v>37</v>
      </c>
    </row>
    <row r="22" spans="1:12" ht="18.75" customHeight="1" thickBot="1" x14ac:dyDescent="0.3">
      <c r="A22" s="96" t="s">
        <v>29</v>
      </c>
      <c r="B22" s="131"/>
      <c r="C22" s="131"/>
      <c r="D22" s="131"/>
      <c r="E22" s="131"/>
      <c r="F22" s="789"/>
      <c r="G22" s="787"/>
      <c r="H22" s="997"/>
      <c r="I22" s="87"/>
      <c r="J22" s="87"/>
      <c r="K22" s="112"/>
    </row>
    <row r="23" spans="1:12" ht="19.5" customHeight="1" x14ac:dyDescent="0.25">
      <c r="A23" s="344" t="s">
        <v>16</v>
      </c>
      <c r="B23" s="321"/>
      <c r="C23" s="322">
        <v>6111</v>
      </c>
      <c r="D23" s="321"/>
      <c r="E23" s="344" t="s">
        <v>52</v>
      </c>
      <c r="F23" s="998">
        <f>G10+G11</f>
        <v>12208</v>
      </c>
      <c r="G23" s="787"/>
      <c r="H23" s="997"/>
      <c r="I23" s="87"/>
      <c r="J23" s="87"/>
      <c r="K23" s="112"/>
    </row>
    <row r="24" spans="1:12" ht="19.5" customHeight="1" x14ac:dyDescent="0.25">
      <c r="A24" s="295" t="s">
        <v>16</v>
      </c>
      <c r="B24" s="293"/>
      <c r="C24" s="294">
        <v>6121</v>
      </c>
      <c r="D24" s="293"/>
      <c r="E24" s="765" t="s">
        <v>30</v>
      </c>
      <c r="F24" s="999">
        <f>G12</f>
        <v>200</v>
      </c>
      <c r="G24" s="787"/>
      <c r="H24" s="997"/>
      <c r="I24" s="87"/>
      <c r="J24" s="87"/>
      <c r="K24" s="112"/>
    </row>
    <row r="25" spans="1:12" ht="19.5" customHeight="1" x14ac:dyDescent="0.25">
      <c r="A25" s="345" t="s">
        <v>16</v>
      </c>
      <c r="B25" s="323"/>
      <c r="C25" s="324">
        <v>6122</v>
      </c>
      <c r="D25" s="325"/>
      <c r="E25" s="766" t="s">
        <v>40</v>
      </c>
      <c r="F25" s="1000">
        <f>G13+G14</f>
        <v>8717</v>
      </c>
      <c r="G25" s="787"/>
      <c r="H25" s="997"/>
      <c r="I25" s="87"/>
      <c r="J25" s="87"/>
      <c r="K25" s="112"/>
    </row>
    <row r="26" spans="1:12" ht="21.75" customHeight="1" x14ac:dyDescent="0.25">
      <c r="A26" s="345" t="s">
        <v>16</v>
      </c>
      <c r="B26" s="323"/>
      <c r="C26" s="324">
        <v>6123</v>
      </c>
      <c r="D26" s="325"/>
      <c r="E26" s="766" t="s">
        <v>147</v>
      </c>
      <c r="F26" s="1001">
        <f>G15</f>
        <v>1100</v>
      </c>
      <c r="G26" s="787"/>
      <c r="H26" s="997"/>
      <c r="I26" s="87"/>
      <c r="J26" s="87"/>
      <c r="K26" s="112"/>
    </row>
    <row r="27" spans="1:12" ht="21.75" customHeight="1" thickBot="1" x14ac:dyDescent="0.3">
      <c r="A27" s="346" t="s">
        <v>16</v>
      </c>
      <c r="B27" s="326"/>
      <c r="C27" s="327">
        <v>6125</v>
      </c>
      <c r="D27" s="326"/>
      <c r="E27" s="767" t="s">
        <v>53</v>
      </c>
      <c r="F27" s="1002">
        <f>G16</f>
        <v>275</v>
      </c>
      <c r="G27" s="787"/>
      <c r="H27" s="997"/>
      <c r="I27" s="87"/>
      <c r="J27" s="87"/>
      <c r="K27" s="112"/>
    </row>
    <row r="28" spans="1:12" ht="20.25" customHeight="1" thickBot="1" x14ac:dyDescent="0.3">
      <c r="A28" s="342"/>
      <c r="B28" s="343"/>
      <c r="C28" s="343"/>
      <c r="D28" s="343"/>
      <c r="E28" s="304" t="s">
        <v>27</v>
      </c>
      <c r="F28" s="1003">
        <f>SUM(F23:F27)</f>
        <v>22500</v>
      </c>
      <c r="G28" s="787"/>
      <c r="H28" s="997"/>
      <c r="I28" s="87"/>
      <c r="J28" s="87"/>
      <c r="K28" s="112"/>
    </row>
    <row r="29" spans="1:12" ht="15.75" x14ac:dyDescent="0.25">
      <c r="A29" s="98"/>
      <c r="D29" s="87"/>
      <c r="H29" s="87"/>
      <c r="I29" s="87"/>
      <c r="J29" s="87"/>
    </row>
    <row r="30" spans="1:12" ht="15.75" x14ac:dyDescent="0.25">
      <c r="D30" s="87"/>
      <c r="E30" s="71"/>
      <c r="F30" s="134"/>
      <c r="G30" s="71"/>
      <c r="H30" s="87"/>
      <c r="I30" s="87"/>
      <c r="J30" s="87"/>
    </row>
    <row r="31" spans="1:12" ht="15.75" x14ac:dyDescent="0.25">
      <c r="A31" s="112"/>
      <c r="E31" s="71"/>
      <c r="F31" s="112"/>
      <c r="G31" s="71"/>
      <c r="H31" s="87"/>
      <c r="I31" s="87"/>
      <c r="J31" s="87"/>
    </row>
    <row r="32" spans="1:12" ht="15.75" x14ac:dyDescent="0.25">
      <c r="A32" s="100"/>
      <c r="B32" s="71"/>
      <c r="C32" s="71"/>
      <c r="D32" s="71"/>
      <c r="E32" s="71"/>
      <c r="F32" s="71"/>
      <c r="G32" s="74"/>
    </row>
    <row r="33" spans="1:11" x14ac:dyDescent="0.2">
      <c r="A33" s="112"/>
      <c r="G33" s="90"/>
      <c r="H33" s="90"/>
      <c r="I33" s="90"/>
      <c r="J33" s="90"/>
      <c r="K33" s="99"/>
    </row>
    <row r="34" spans="1:11" ht="15" x14ac:dyDescent="0.2">
      <c r="A34" s="97"/>
      <c r="B34" s="92"/>
      <c r="C34" s="92"/>
      <c r="D34" s="92"/>
      <c r="E34" s="92"/>
      <c r="F34" s="92"/>
      <c r="G34" s="101"/>
      <c r="H34" s="71"/>
      <c r="I34" s="71"/>
      <c r="J34" s="71"/>
    </row>
    <row r="35" spans="1:11" ht="15" x14ac:dyDescent="0.2">
      <c r="A35" s="92"/>
      <c r="B35" s="92"/>
      <c r="C35" s="92"/>
      <c r="D35" s="92"/>
      <c r="E35" s="92"/>
      <c r="F35" s="92"/>
      <c r="G35" s="101"/>
      <c r="H35" s="74"/>
      <c r="I35" s="74"/>
      <c r="J35" s="74"/>
      <c r="K35" s="90"/>
    </row>
    <row r="36" spans="1:11" ht="15.75" x14ac:dyDescent="0.25">
      <c r="A36" s="92"/>
      <c r="B36" s="92"/>
      <c r="C36" s="92"/>
      <c r="D36" s="92"/>
      <c r="E36" s="92"/>
      <c r="F36" s="92"/>
      <c r="G36" s="87"/>
      <c r="H36" s="90"/>
      <c r="I36" s="90"/>
      <c r="J36" s="90"/>
      <c r="K36" s="90"/>
    </row>
    <row r="37" spans="1:11" ht="15" x14ac:dyDescent="0.2">
      <c r="A37" s="92"/>
      <c r="B37" s="92"/>
      <c r="C37" s="92"/>
      <c r="D37" s="92"/>
      <c r="E37" s="92"/>
      <c r="F37" s="92"/>
      <c r="G37" s="91"/>
      <c r="H37" s="101"/>
      <c r="I37" s="101"/>
      <c r="J37" s="101"/>
      <c r="K37" s="91"/>
    </row>
    <row r="38" spans="1:11" ht="15" x14ac:dyDescent="0.2">
      <c r="A38" s="92"/>
      <c r="B38" s="92"/>
      <c r="C38" s="92"/>
      <c r="D38" s="92"/>
      <c r="E38" s="92"/>
      <c r="F38" s="92"/>
      <c r="G38" s="92"/>
      <c r="H38" s="101"/>
      <c r="I38" s="101"/>
      <c r="J38" s="101"/>
      <c r="K38" s="91"/>
    </row>
    <row r="39" spans="1:11" ht="15.75" x14ac:dyDescent="0.25">
      <c r="A39" s="92"/>
      <c r="B39" s="92"/>
      <c r="C39" s="92"/>
      <c r="D39" s="92"/>
      <c r="E39" s="92"/>
      <c r="F39" s="92"/>
      <c r="G39" s="92"/>
      <c r="H39" s="87"/>
      <c r="I39" s="87"/>
      <c r="J39" s="87"/>
      <c r="K39" s="91"/>
    </row>
    <row r="40" spans="1:11" ht="15" x14ac:dyDescent="0.2">
      <c r="A40" s="92"/>
      <c r="B40" s="92"/>
      <c r="C40" s="92"/>
      <c r="D40" s="92"/>
      <c r="E40" s="92"/>
      <c r="F40" s="92"/>
      <c r="G40" s="92"/>
      <c r="H40" s="91"/>
      <c r="I40" s="91"/>
      <c r="J40" s="91"/>
      <c r="K40" s="91"/>
    </row>
    <row r="41" spans="1:11" ht="15" x14ac:dyDescent="0.2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</row>
    <row r="42" spans="1:11" ht="15" x14ac:dyDescent="0.2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</row>
    <row r="43" spans="1:11" ht="15" x14ac:dyDescent="0.2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</row>
    <row r="44" spans="1:11" ht="15" x14ac:dyDescent="0.2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</row>
    <row r="45" spans="1:11" ht="15" x14ac:dyDescent="0.2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2"/>
    </row>
    <row r="46" spans="1:11" ht="15" x14ac:dyDescent="0.2">
      <c r="A46" s="92"/>
      <c r="B46" s="92"/>
      <c r="C46" s="92"/>
      <c r="D46" s="92"/>
      <c r="E46" s="92"/>
      <c r="F46" s="92"/>
      <c r="G46" s="92"/>
      <c r="H46" s="92"/>
      <c r="I46" s="92"/>
      <c r="J46" s="92"/>
      <c r="K46" s="92"/>
    </row>
    <row r="47" spans="1:11" ht="15" x14ac:dyDescent="0.2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92"/>
    </row>
    <row r="48" spans="1:11" ht="15" x14ac:dyDescent="0.2">
      <c r="H48" s="92"/>
      <c r="I48" s="92"/>
      <c r="J48" s="92"/>
      <c r="K48" s="92"/>
    </row>
    <row r="49" spans="8:11" ht="15" x14ac:dyDescent="0.2">
      <c r="H49" s="92"/>
      <c r="I49" s="92"/>
      <c r="J49" s="92"/>
      <c r="K49" s="92"/>
    </row>
    <row r="50" spans="8:11" ht="15" x14ac:dyDescent="0.2">
      <c r="H50" s="92"/>
      <c r="I50" s="92"/>
      <c r="J50" s="92"/>
      <c r="K50" s="92"/>
    </row>
  </sheetData>
  <mergeCells count="2">
    <mergeCell ref="G8:H8"/>
    <mergeCell ref="G19:H19"/>
  </mergeCells>
  <pageMargins left="0.70866141732283472" right="0.70866141732283472" top="1.3779527559055118" bottom="0.78740157480314965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topLeftCell="A16" zoomScale="80" zoomScaleNormal="80" workbookViewId="0">
      <selection activeCell="E6" sqref="E6"/>
    </sheetView>
  </sheetViews>
  <sheetFormatPr defaultRowHeight="12.75" x14ac:dyDescent="0.2"/>
  <cols>
    <col min="1" max="1" width="6.7109375" style="5" customWidth="1"/>
    <col min="2" max="2" width="7.42578125" style="5" customWidth="1"/>
    <col min="3" max="3" width="9.140625" style="5" customWidth="1"/>
    <col min="4" max="4" width="13.28515625" style="5" customWidth="1"/>
    <col min="5" max="5" width="83" style="5" customWidth="1"/>
    <col min="6" max="6" width="21.140625" style="5" customWidth="1"/>
    <col min="7" max="7" width="21" style="5" customWidth="1"/>
    <col min="8" max="8" width="16.85546875" style="5" customWidth="1"/>
    <col min="9" max="9" width="17.5703125" style="5" customWidth="1"/>
    <col min="10" max="10" width="14.85546875" style="5" customWidth="1"/>
    <col min="11" max="11" width="27.140625" style="5" customWidth="1"/>
    <col min="12" max="256" width="9.140625" style="5"/>
    <col min="257" max="257" width="6.140625" style="5" customWidth="1"/>
    <col min="258" max="258" width="7.7109375" style="5" customWidth="1"/>
    <col min="259" max="259" width="9.140625" style="5" customWidth="1"/>
    <col min="260" max="260" width="11.85546875" style="5" customWidth="1"/>
    <col min="261" max="261" width="73.140625" style="5" customWidth="1"/>
    <col min="262" max="262" width="21.42578125" style="5" customWidth="1"/>
    <col min="263" max="264" width="21" style="5" customWidth="1"/>
    <col min="265" max="265" width="17.42578125" style="5" customWidth="1"/>
    <col min="266" max="266" width="17" style="5" customWidth="1"/>
    <col min="267" max="267" width="32.7109375" style="5" customWidth="1"/>
    <col min="268" max="512" width="9.140625" style="5"/>
    <col min="513" max="513" width="6.140625" style="5" customWidth="1"/>
    <col min="514" max="514" width="7.7109375" style="5" customWidth="1"/>
    <col min="515" max="515" width="9.140625" style="5" customWidth="1"/>
    <col min="516" max="516" width="11.85546875" style="5" customWidth="1"/>
    <col min="517" max="517" width="73.140625" style="5" customWidth="1"/>
    <col min="518" max="518" width="21.42578125" style="5" customWidth="1"/>
    <col min="519" max="520" width="21" style="5" customWidth="1"/>
    <col min="521" max="521" width="17.42578125" style="5" customWidth="1"/>
    <col min="522" max="522" width="17" style="5" customWidth="1"/>
    <col min="523" max="523" width="32.7109375" style="5" customWidth="1"/>
    <col min="524" max="768" width="9.140625" style="5"/>
    <col min="769" max="769" width="6.140625" style="5" customWidth="1"/>
    <col min="770" max="770" width="7.7109375" style="5" customWidth="1"/>
    <col min="771" max="771" width="9.140625" style="5" customWidth="1"/>
    <col min="772" max="772" width="11.85546875" style="5" customWidth="1"/>
    <col min="773" max="773" width="73.140625" style="5" customWidth="1"/>
    <col min="774" max="774" width="21.42578125" style="5" customWidth="1"/>
    <col min="775" max="776" width="21" style="5" customWidth="1"/>
    <col min="777" max="777" width="17.42578125" style="5" customWidth="1"/>
    <col min="778" max="778" width="17" style="5" customWidth="1"/>
    <col min="779" max="779" width="32.7109375" style="5" customWidth="1"/>
    <col min="780" max="1024" width="9.140625" style="5"/>
    <col min="1025" max="1025" width="6.140625" style="5" customWidth="1"/>
    <col min="1026" max="1026" width="7.7109375" style="5" customWidth="1"/>
    <col min="1027" max="1027" width="9.140625" style="5" customWidth="1"/>
    <col min="1028" max="1028" width="11.85546875" style="5" customWidth="1"/>
    <col min="1029" max="1029" width="73.140625" style="5" customWidth="1"/>
    <col min="1030" max="1030" width="21.42578125" style="5" customWidth="1"/>
    <col min="1031" max="1032" width="21" style="5" customWidth="1"/>
    <col min="1033" max="1033" width="17.42578125" style="5" customWidth="1"/>
    <col min="1034" max="1034" width="17" style="5" customWidth="1"/>
    <col min="1035" max="1035" width="32.7109375" style="5" customWidth="1"/>
    <col min="1036" max="1280" width="9.140625" style="5"/>
    <col min="1281" max="1281" width="6.140625" style="5" customWidth="1"/>
    <col min="1282" max="1282" width="7.7109375" style="5" customWidth="1"/>
    <col min="1283" max="1283" width="9.140625" style="5" customWidth="1"/>
    <col min="1284" max="1284" width="11.85546875" style="5" customWidth="1"/>
    <col min="1285" max="1285" width="73.140625" style="5" customWidth="1"/>
    <col min="1286" max="1286" width="21.42578125" style="5" customWidth="1"/>
    <col min="1287" max="1288" width="21" style="5" customWidth="1"/>
    <col min="1289" max="1289" width="17.42578125" style="5" customWidth="1"/>
    <col min="1290" max="1290" width="17" style="5" customWidth="1"/>
    <col min="1291" max="1291" width="32.7109375" style="5" customWidth="1"/>
    <col min="1292" max="1536" width="9.140625" style="5"/>
    <col min="1537" max="1537" width="6.140625" style="5" customWidth="1"/>
    <col min="1538" max="1538" width="7.7109375" style="5" customWidth="1"/>
    <col min="1539" max="1539" width="9.140625" style="5" customWidth="1"/>
    <col min="1540" max="1540" width="11.85546875" style="5" customWidth="1"/>
    <col min="1541" max="1541" width="73.140625" style="5" customWidth="1"/>
    <col min="1542" max="1542" width="21.42578125" style="5" customWidth="1"/>
    <col min="1543" max="1544" width="21" style="5" customWidth="1"/>
    <col min="1545" max="1545" width="17.42578125" style="5" customWidth="1"/>
    <col min="1546" max="1546" width="17" style="5" customWidth="1"/>
    <col min="1547" max="1547" width="32.7109375" style="5" customWidth="1"/>
    <col min="1548" max="1792" width="9.140625" style="5"/>
    <col min="1793" max="1793" width="6.140625" style="5" customWidth="1"/>
    <col min="1794" max="1794" width="7.7109375" style="5" customWidth="1"/>
    <col min="1795" max="1795" width="9.140625" style="5" customWidth="1"/>
    <col min="1796" max="1796" width="11.85546875" style="5" customWidth="1"/>
    <col min="1797" max="1797" width="73.140625" style="5" customWidth="1"/>
    <col min="1798" max="1798" width="21.42578125" style="5" customWidth="1"/>
    <col min="1799" max="1800" width="21" style="5" customWidth="1"/>
    <col min="1801" max="1801" width="17.42578125" style="5" customWidth="1"/>
    <col min="1802" max="1802" width="17" style="5" customWidth="1"/>
    <col min="1803" max="1803" width="32.7109375" style="5" customWidth="1"/>
    <col min="1804" max="2048" width="9.140625" style="5"/>
    <col min="2049" max="2049" width="6.140625" style="5" customWidth="1"/>
    <col min="2050" max="2050" width="7.7109375" style="5" customWidth="1"/>
    <col min="2051" max="2051" width="9.140625" style="5" customWidth="1"/>
    <col min="2052" max="2052" width="11.85546875" style="5" customWidth="1"/>
    <col min="2053" max="2053" width="73.140625" style="5" customWidth="1"/>
    <col min="2054" max="2054" width="21.42578125" style="5" customWidth="1"/>
    <col min="2055" max="2056" width="21" style="5" customWidth="1"/>
    <col min="2057" max="2057" width="17.42578125" style="5" customWidth="1"/>
    <col min="2058" max="2058" width="17" style="5" customWidth="1"/>
    <col min="2059" max="2059" width="32.7109375" style="5" customWidth="1"/>
    <col min="2060" max="2304" width="9.140625" style="5"/>
    <col min="2305" max="2305" width="6.140625" style="5" customWidth="1"/>
    <col min="2306" max="2306" width="7.7109375" style="5" customWidth="1"/>
    <col min="2307" max="2307" width="9.140625" style="5" customWidth="1"/>
    <col min="2308" max="2308" width="11.85546875" style="5" customWidth="1"/>
    <col min="2309" max="2309" width="73.140625" style="5" customWidth="1"/>
    <col min="2310" max="2310" width="21.42578125" style="5" customWidth="1"/>
    <col min="2311" max="2312" width="21" style="5" customWidth="1"/>
    <col min="2313" max="2313" width="17.42578125" style="5" customWidth="1"/>
    <col min="2314" max="2314" width="17" style="5" customWidth="1"/>
    <col min="2315" max="2315" width="32.7109375" style="5" customWidth="1"/>
    <col min="2316" max="2560" width="9.140625" style="5"/>
    <col min="2561" max="2561" width="6.140625" style="5" customWidth="1"/>
    <col min="2562" max="2562" width="7.7109375" style="5" customWidth="1"/>
    <col min="2563" max="2563" width="9.140625" style="5" customWidth="1"/>
    <col min="2564" max="2564" width="11.85546875" style="5" customWidth="1"/>
    <col min="2565" max="2565" width="73.140625" style="5" customWidth="1"/>
    <col min="2566" max="2566" width="21.42578125" style="5" customWidth="1"/>
    <col min="2567" max="2568" width="21" style="5" customWidth="1"/>
    <col min="2569" max="2569" width="17.42578125" style="5" customWidth="1"/>
    <col min="2570" max="2570" width="17" style="5" customWidth="1"/>
    <col min="2571" max="2571" width="32.7109375" style="5" customWidth="1"/>
    <col min="2572" max="2816" width="9.140625" style="5"/>
    <col min="2817" max="2817" width="6.140625" style="5" customWidth="1"/>
    <col min="2818" max="2818" width="7.7109375" style="5" customWidth="1"/>
    <col min="2819" max="2819" width="9.140625" style="5" customWidth="1"/>
    <col min="2820" max="2820" width="11.85546875" style="5" customWidth="1"/>
    <col min="2821" max="2821" width="73.140625" style="5" customWidth="1"/>
    <col min="2822" max="2822" width="21.42578125" style="5" customWidth="1"/>
    <col min="2823" max="2824" width="21" style="5" customWidth="1"/>
    <col min="2825" max="2825" width="17.42578125" style="5" customWidth="1"/>
    <col min="2826" max="2826" width="17" style="5" customWidth="1"/>
    <col min="2827" max="2827" width="32.7109375" style="5" customWidth="1"/>
    <col min="2828" max="3072" width="9.140625" style="5"/>
    <col min="3073" max="3073" width="6.140625" style="5" customWidth="1"/>
    <col min="3074" max="3074" width="7.7109375" style="5" customWidth="1"/>
    <col min="3075" max="3075" width="9.140625" style="5" customWidth="1"/>
    <col min="3076" max="3076" width="11.85546875" style="5" customWidth="1"/>
    <col min="3077" max="3077" width="73.140625" style="5" customWidth="1"/>
    <col min="3078" max="3078" width="21.42578125" style="5" customWidth="1"/>
    <col min="3079" max="3080" width="21" style="5" customWidth="1"/>
    <col min="3081" max="3081" width="17.42578125" style="5" customWidth="1"/>
    <col min="3082" max="3082" width="17" style="5" customWidth="1"/>
    <col min="3083" max="3083" width="32.7109375" style="5" customWidth="1"/>
    <col min="3084" max="3328" width="9.140625" style="5"/>
    <col min="3329" max="3329" width="6.140625" style="5" customWidth="1"/>
    <col min="3330" max="3330" width="7.7109375" style="5" customWidth="1"/>
    <col min="3331" max="3331" width="9.140625" style="5" customWidth="1"/>
    <col min="3332" max="3332" width="11.85546875" style="5" customWidth="1"/>
    <col min="3333" max="3333" width="73.140625" style="5" customWidth="1"/>
    <col min="3334" max="3334" width="21.42578125" style="5" customWidth="1"/>
    <col min="3335" max="3336" width="21" style="5" customWidth="1"/>
    <col min="3337" max="3337" width="17.42578125" style="5" customWidth="1"/>
    <col min="3338" max="3338" width="17" style="5" customWidth="1"/>
    <col min="3339" max="3339" width="32.7109375" style="5" customWidth="1"/>
    <col min="3340" max="3584" width="9.140625" style="5"/>
    <col min="3585" max="3585" width="6.140625" style="5" customWidth="1"/>
    <col min="3586" max="3586" width="7.7109375" style="5" customWidth="1"/>
    <col min="3587" max="3587" width="9.140625" style="5" customWidth="1"/>
    <col min="3588" max="3588" width="11.85546875" style="5" customWidth="1"/>
    <col min="3589" max="3589" width="73.140625" style="5" customWidth="1"/>
    <col min="3590" max="3590" width="21.42578125" style="5" customWidth="1"/>
    <col min="3591" max="3592" width="21" style="5" customWidth="1"/>
    <col min="3593" max="3593" width="17.42578125" style="5" customWidth="1"/>
    <col min="3594" max="3594" width="17" style="5" customWidth="1"/>
    <col min="3595" max="3595" width="32.7109375" style="5" customWidth="1"/>
    <col min="3596" max="3840" width="9.140625" style="5"/>
    <col min="3841" max="3841" width="6.140625" style="5" customWidth="1"/>
    <col min="3842" max="3842" width="7.7109375" style="5" customWidth="1"/>
    <col min="3843" max="3843" width="9.140625" style="5" customWidth="1"/>
    <col min="3844" max="3844" width="11.85546875" style="5" customWidth="1"/>
    <col min="3845" max="3845" width="73.140625" style="5" customWidth="1"/>
    <col min="3846" max="3846" width="21.42578125" style="5" customWidth="1"/>
    <col min="3847" max="3848" width="21" style="5" customWidth="1"/>
    <col min="3849" max="3849" width="17.42578125" style="5" customWidth="1"/>
    <col min="3850" max="3850" width="17" style="5" customWidth="1"/>
    <col min="3851" max="3851" width="32.7109375" style="5" customWidth="1"/>
    <col min="3852" max="4096" width="9.140625" style="5"/>
    <col min="4097" max="4097" width="6.140625" style="5" customWidth="1"/>
    <col min="4098" max="4098" width="7.7109375" style="5" customWidth="1"/>
    <col min="4099" max="4099" width="9.140625" style="5" customWidth="1"/>
    <col min="4100" max="4100" width="11.85546875" style="5" customWidth="1"/>
    <col min="4101" max="4101" width="73.140625" style="5" customWidth="1"/>
    <col min="4102" max="4102" width="21.42578125" style="5" customWidth="1"/>
    <col min="4103" max="4104" width="21" style="5" customWidth="1"/>
    <col min="4105" max="4105" width="17.42578125" style="5" customWidth="1"/>
    <col min="4106" max="4106" width="17" style="5" customWidth="1"/>
    <col min="4107" max="4107" width="32.7109375" style="5" customWidth="1"/>
    <col min="4108" max="4352" width="9.140625" style="5"/>
    <col min="4353" max="4353" width="6.140625" style="5" customWidth="1"/>
    <col min="4354" max="4354" width="7.7109375" style="5" customWidth="1"/>
    <col min="4355" max="4355" width="9.140625" style="5" customWidth="1"/>
    <col min="4356" max="4356" width="11.85546875" style="5" customWidth="1"/>
    <col min="4357" max="4357" width="73.140625" style="5" customWidth="1"/>
    <col min="4358" max="4358" width="21.42578125" style="5" customWidth="1"/>
    <col min="4359" max="4360" width="21" style="5" customWidth="1"/>
    <col min="4361" max="4361" width="17.42578125" style="5" customWidth="1"/>
    <col min="4362" max="4362" width="17" style="5" customWidth="1"/>
    <col min="4363" max="4363" width="32.7109375" style="5" customWidth="1"/>
    <col min="4364" max="4608" width="9.140625" style="5"/>
    <col min="4609" max="4609" width="6.140625" style="5" customWidth="1"/>
    <col min="4610" max="4610" width="7.7109375" style="5" customWidth="1"/>
    <col min="4611" max="4611" width="9.140625" style="5" customWidth="1"/>
    <col min="4612" max="4612" width="11.85546875" style="5" customWidth="1"/>
    <col min="4613" max="4613" width="73.140625" style="5" customWidth="1"/>
    <col min="4614" max="4614" width="21.42578125" style="5" customWidth="1"/>
    <col min="4615" max="4616" width="21" style="5" customWidth="1"/>
    <col min="4617" max="4617" width="17.42578125" style="5" customWidth="1"/>
    <col min="4618" max="4618" width="17" style="5" customWidth="1"/>
    <col min="4619" max="4619" width="32.7109375" style="5" customWidth="1"/>
    <col min="4620" max="4864" width="9.140625" style="5"/>
    <col min="4865" max="4865" width="6.140625" style="5" customWidth="1"/>
    <col min="4866" max="4866" width="7.7109375" style="5" customWidth="1"/>
    <col min="4867" max="4867" width="9.140625" style="5" customWidth="1"/>
    <col min="4868" max="4868" width="11.85546875" style="5" customWidth="1"/>
    <col min="4869" max="4869" width="73.140625" style="5" customWidth="1"/>
    <col min="4870" max="4870" width="21.42578125" style="5" customWidth="1"/>
    <col min="4871" max="4872" width="21" style="5" customWidth="1"/>
    <col min="4873" max="4873" width="17.42578125" style="5" customWidth="1"/>
    <col min="4874" max="4874" width="17" style="5" customWidth="1"/>
    <col min="4875" max="4875" width="32.7109375" style="5" customWidth="1"/>
    <col min="4876" max="5120" width="9.140625" style="5"/>
    <col min="5121" max="5121" width="6.140625" style="5" customWidth="1"/>
    <col min="5122" max="5122" width="7.7109375" style="5" customWidth="1"/>
    <col min="5123" max="5123" width="9.140625" style="5" customWidth="1"/>
    <col min="5124" max="5124" width="11.85546875" style="5" customWidth="1"/>
    <col min="5125" max="5125" width="73.140625" style="5" customWidth="1"/>
    <col min="5126" max="5126" width="21.42578125" style="5" customWidth="1"/>
    <col min="5127" max="5128" width="21" style="5" customWidth="1"/>
    <col min="5129" max="5129" width="17.42578125" style="5" customWidth="1"/>
    <col min="5130" max="5130" width="17" style="5" customWidth="1"/>
    <col min="5131" max="5131" width="32.7109375" style="5" customWidth="1"/>
    <col min="5132" max="5376" width="9.140625" style="5"/>
    <col min="5377" max="5377" width="6.140625" style="5" customWidth="1"/>
    <col min="5378" max="5378" width="7.7109375" style="5" customWidth="1"/>
    <col min="5379" max="5379" width="9.140625" style="5" customWidth="1"/>
    <col min="5380" max="5380" width="11.85546875" style="5" customWidth="1"/>
    <col min="5381" max="5381" width="73.140625" style="5" customWidth="1"/>
    <col min="5382" max="5382" width="21.42578125" style="5" customWidth="1"/>
    <col min="5383" max="5384" width="21" style="5" customWidth="1"/>
    <col min="5385" max="5385" width="17.42578125" style="5" customWidth="1"/>
    <col min="5386" max="5386" width="17" style="5" customWidth="1"/>
    <col min="5387" max="5387" width="32.7109375" style="5" customWidth="1"/>
    <col min="5388" max="5632" width="9.140625" style="5"/>
    <col min="5633" max="5633" width="6.140625" style="5" customWidth="1"/>
    <col min="5634" max="5634" width="7.7109375" style="5" customWidth="1"/>
    <col min="5635" max="5635" width="9.140625" style="5" customWidth="1"/>
    <col min="5636" max="5636" width="11.85546875" style="5" customWidth="1"/>
    <col min="5637" max="5637" width="73.140625" style="5" customWidth="1"/>
    <col min="5638" max="5638" width="21.42578125" style="5" customWidth="1"/>
    <col min="5639" max="5640" width="21" style="5" customWidth="1"/>
    <col min="5641" max="5641" width="17.42578125" style="5" customWidth="1"/>
    <col min="5642" max="5642" width="17" style="5" customWidth="1"/>
    <col min="5643" max="5643" width="32.7109375" style="5" customWidth="1"/>
    <col min="5644" max="5888" width="9.140625" style="5"/>
    <col min="5889" max="5889" width="6.140625" style="5" customWidth="1"/>
    <col min="5890" max="5890" width="7.7109375" style="5" customWidth="1"/>
    <col min="5891" max="5891" width="9.140625" style="5" customWidth="1"/>
    <col min="5892" max="5892" width="11.85546875" style="5" customWidth="1"/>
    <col min="5893" max="5893" width="73.140625" style="5" customWidth="1"/>
    <col min="5894" max="5894" width="21.42578125" style="5" customWidth="1"/>
    <col min="5895" max="5896" width="21" style="5" customWidth="1"/>
    <col min="5897" max="5897" width="17.42578125" style="5" customWidth="1"/>
    <col min="5898" max="5898" width="17" style="5" customWidth="1"/>
    <col min="5899" max="5899" width="32.7109375" style="5" customWidth="1"/>
    <col min="5900" max="6144" width="9.140625" style="5"/>
    <col min="6145" max="6145" width="6.140625" style="5" customWidth="1"/>
    <col min="6146" max="6146" width="7.7109375" style="5" customWidth="1"/>
    <col min="6147" max="6147" width="9.140625" style="5" customWidth="1"/>
    <col min="6148" max="6148" width="11.85546875" style="5" customWidth="1"/>
    <col min="6149" max="6149" width="73.140625" style="5" customWidth="1"/>
    <col min="6150" max="6150" width="21.42578125" style="5" customWidth="1"/>
    <col min="6151" max="6152" width="21" style="5" customWidth="1"/>
    <col min="6153" max="6153" width="17.42578125" style="5" customWidth="1"/>
    <col min="6154" max="6154" width="17" style="5" customWidth="1"/>
    <col min="6155" max="6155" width="32.7109375" style="5" customWidth="1"/>
    <col min="6156" max="6400" width="9.140625" style="5"/>
    <col min="6401" max="6401" width="6.140625" style="5" customWidth="1"/>
    <col min="6402" max="6402" width="7.7109375" style="5" customWidth="1"/>
    <col min="6403" max="6403" width="9.140625" style="5" customWidth="1"/>
    <col min="6404" max="6404" width="11.85546875" style="5" customWidth="1"/>
    <col min="6405" max="6405" width="73.140625" style="5" customWidth="1"/>
    <col min="6406" max="6406" width="21.42578125" style="5" customWidth="1"/>
    <col min="6407" max="6408" width="21" style="5" customWidth="1"/>
    <col min="6409" max="6409" width="17.42578125" style="5" customWidth="1"/>
    <col min="6410" max="6410" width="17" style="5" customWidth="1"/>
    <col min="6411" max="6411" width="32.7109375" style="5" customWidth="1"/>
    <col min="6412" max="6656" width="9.140625" style="5"/>
    <col min="6657" max="6657" width="6.140625" style="5" customWidth="1"/>
    <col min="6658" max="6658" width="7.7109375" style="5" customWidth="1"/>
    <col min="6659" max="6659" width="9.140625" style="5" customWidth="1"/>
    <col min="6660" max="6660" width="11.85546875" style="5" customWidth="1"/>
    <col min="6661" max="6661" width="73.140625" style="5" customWidth="1"/>
    <col min="6662" max="6662" width="21.42578125" style="5" customWidth="1"/>
    <col min="6663" max="6664" width="21" style="5" customWidth="1"/>
    <col min="6665" max="6665" width="17.42578125" style="5" customWidth="1"/>
    <col min="6666" max="6666" width="17" style="5" customWidth="1"/>
    <col min="6667" max="6667" width="32.7109375" style="5" customWidth="1"/>
    <col min="6668" max="6912" width="9.140625" style="5"/>
    <col min="6913" max="6913" width="6.140625" style="5" customWidth="1"/>
    <col min="6914" max="6914" width="7.7109375" style="5" customWidth="1"/>
    <col min="6915" max="6915" width="9.140625" style="5" customWidth="1"/>
    <col min="6916" max="6916" width="11.85546875" style="5" customWidth="1"/>
    <col min="6917" max="6917" width="73.140625" style="5" customWidth="1"/>
    <col min="6918" max="6918" width="21.42578125" style="5" customWidth="1"/>
    <col min="6919" max="6920" width="21" style="5" customWidth="1"/>
    <col min="6921" max="6921" width="17.42578125" style="5" customWidth="1"/>
    <col min="6922" max="6922" width="17" style="5" customWidth="1"/>
    <col min="6923" max="6923" width="32.7109375" style="5" customWidth="1"/>
    <col min="6924" max="7168" width="9.140625" style="5"/>
    <col min="7169" max="7169" width="6.140625" style="5" customWidth="1"/>
    <col min="7170" max="7170" width="7.7109375" style="5" customWidth="1"/>
    <col min="7171" max="7171" width="9.140625" style="5" customWidth="1"/>
    <col min="7172" max="7172" width="11.85546875" style="5" customWidth="1"/>
    <col min="7173" max="7173" width="73.140625" style="5" customWidth="1"/>
    <col min="7174" max="7174" width="21.42578125" style="5" customWidth="1"/>
    <col min="7175" max="7176" width="21" style="5" customWidth="1"/>
    <col min="7177" max="7177" width="17.42578125" style="5" customWidth="1"/>
    <col min="7178" max="7178" width="17" style="5" customWidth="1"/>
    <col min="7179" max="7179" width="32.7109375" style="5" customWidth="1"/>
    <col min="7180" max="7424" width="9.140625" style="5"/>
    <col min="7425" max="7425" width="6.140625" style="5" customWidth="1"/>
    <col min="7426" max="7426" width="7.7109375" style="5" customWidth="1"/>
    <col min="7427" max="7427" width="9.140625" style="5" customWidth="1"/>
    <col min="7428" max="7428" width="11.85546875" style="5" customWidth="1"/>
    <col min="7429" max="7429" width="73.140625" style="5" customWidth="1"/>
    <col min="7430" max="7430" width="21.42578125" style="5" customWidth="1"/>
    <col min="7431" max="7432" width="21" style="5" customWidth="1"/>
    <col min="7433" max="7433" width="17.42578125" style="5" customWidth="1"/>
    <col min="7434" max="7434" width="17" style="5" customWidth="1"/>
    <col min="7435" max="7435" width="32.7109375" style="5" customWidth="1"/>
    <col min="7436" max="7680" width="9.140625" style="5"/>
    <col min="7681" max="7681" width="6.140625" style="5" customWidth="1"/>
    <col min="7682" max="7682" width="7.7109375" style="5" customWidth="1"/>
    <col min="7683" max="7683" width="9.140625" style="5" customWidth="1"/>
    <col min="7684" max="7684" width="11.85546875" style="5" customWidth="1"/>
    <col min="7685" max="7685" width="73.140625" style="5" customWidth="1"/>
    <col min="7686" max="7686" width="21.42578125" style="5" customWidth="1"/>
    <col min="7687" max="7688" width="21" style="5" customWidth="1"/>
    <col min="7689" max="7689" width="17.42578125" style="5" customWidth="1"/>
    <col min="7690" max="7690" width="17" style="5" customWidth="1"/>
    <col min="7691" max="7691" width="32.7109375" style="5" customWidth="1"/>
    <col min="7692" max="7936" width="9.140625" style="5"/>
    <col min="7937" max="7937" width="6.140625" style="5" customWidth="1"/>
    <col min="7938" max="7938" width="7.7109375" style="5" customWidth="1"/>
    <col min="7939" max="7939" width="9.140625" style="5" customWidth="1"/>
    <col min="7940" max="7940" width="11.85546875" style="5" customWidth="1"/>
    <col min="7941" max="7941" width="73.140625" style="5" customWidth="1"/>
    <col min="7942" max="7942" width="21.42578125" style="5" customWidth="1"/>
    <col min="7943" max="7944" width="21" style="5" customWidth="1"/>
    <col min="7945" max="7945" width="17.42578125" style="5" customWidth="1"/>
    <col min="7946" max="7946" width="17" style="5" customWidth="1"/>
    <col min="7947" max="7947" width="32.7109375" style="5" customWidth="1"/>
    <col min="7948" max="8192" width="9.140625" style="5"/>
    <col min="8193" max="8193" width="6.140625" style="5" customWidth="1"/>
    <col min="8194" max="8194" width="7.7109375" style="5" customWidth="1"/>
    <col min="8195" max="8195" width="9.140625" style="5" customWidth="1"/>
    <col min="8196" max="8196" width="11.85546875" style="5" customWidth="1"/>
    <col min="8197" max="8197" width="73.140625" style="5" customWidth="1"/>
    <col min="8198" max="8198" width="21.42578125" style="5" customWidth="1"/>
    <col min="8199" max="8200" width="21" style="5" customWidth="1"/>
    <col min="8201" max="8201" width="17.42578125" style="5" customWidth="1"/>
    <col min="8202" max="8202" width="17" style="5" customWidth="1"/>
    <col min="8203" max="8203" width="32.7109375" style="5" customWidth="1"/>
    <col min="8204" max="8448" width="9.140625" style="5"/>
    <col min="8449" max="8449" width="6.140625" style="5" customWidth="1"/>
    <col min="8450" max="8450" width="7.7109375" style="5" customWidth="1"/>
    <col min="8451" max="8451" width="9.140625" style="5" customWidth="1"/>
    <col min="8452" max="8452" width="11.85546875" style="5" customWidth="1"/>
    <col min="8453" max="8453" width="73.140625" style="5" customWidth="1"/>
    <col min="8454" max="8454" width="21.42578125" style="5" customWidth="1"/>
    <col min="8455" max="8456" width="21" style="5" customWidth="1"/>
    <col min="8457" max="8457" width="17.42578125" style="5" customWidth="1"/>
    <col min="8458" max="8458" width="17" style="5" customWidth="1"/>
    <col min="8459" max="8459" width="32.7109375" style="5" customWidth="1"/>
    <col min="8460" max="8704" width="9.140625" style="5"/>
    <col min="8705" max="8705" width="6.140625" style="5" customWidth="1"/>
    <col min="8706" max="8706" width="7.7109375" style="5" customWidth="1"/>
    <col min="8707" max="8707" width="9.140625" style="5" customWidth="1"/>
    <col min="8708" max="8708" width="11.85546875" style="5" customWidth="1"/>
    <col min="8709" max="8709" width="73.140625" style="5" customWidth="1"/>
    <col min="8710" max="8710" width="21.42578125" style="5" customWidth="1"/>
    <col min="8711" max="8712" width="21" style="5" customWidth="1"/>
    <col min="8713" max="8713" width="17.42578125" style="5" customWidth="1"/>
    <col min="8714" max="8714" width="17" style="5" customWidth="1"/>
    <col min="8715" max="8715" width="32.7109375" style="5" customWidth="1"/>
    <col min="8716" max="8960" width="9.140625" style="5"/>
    <col min="8961" max="8961" width="6.140625" style="5" customWidth="1"/>
    <col min="8962" max="8962" width="7.7109375" style="5" customWidth="1"/>
    <col min="8963" max="8963" width="9.140625" style="5" customWidth="1"/>
    <col min="8964" max="8964" width="11.85546875" style="5" customWidth="1"/>
    <col min="8965" max="8965" width="73.140625" style="5" customWidth="1"/>
    <col min="8966" max="8966" width="21.42578125" style="5" customWidth="1"/>
    <col min="8967" max="8968" width="21" style="5" customWidth="1"/>
    <col min="8969" max="8969" width="17.42578125" style="5" customWidth="1"/>
    <col min="8970" max="8970" width="17" style="5" customWidth="1"/>
    <col min="8971" max="8971" width="32.7109375" style="5" customWidth="1"/>
    <col min="8972" max="9216" width="9.140625" style="5"/>
    <col min="9217" max="9217" width="6.140625" style="5" customWidth="1"/>
    <col min="9218" max="9218" width="7.7109375" style="5" customWidth="1"/>
    <col min="9219" max="9219" width="9.140625" style="5" customWidth="1"/>
    <col min="9220" max="9220" width="11.85546875" style="5" customWidth="1"/>
    <col min="9221" max="9221" width="73.140625" style="5" customWidth="1"/>
    <col min="9222" max="9222" width="21.42578125" style="5" customWidth="1"/>
    <col min="9223" max="9224" width="21" style="5" customWidth="1"/>
    <col min="9225" max="9225" width="17.42578125" style="5" customWidth="1"/>
    <col min="9226" max="9226" width="17" style="5" customWidth="1"/>
    <col min="9227" max="9227" width="32.7109375" style="5" customWidth="1"/>
    <col min="9228" max="9472" width="9.140625" style="5"/>
    <col min="9473" max="9473" width="6.140625" style="5" customWidth="1"/>
    <col min="9474" max="9474" width="7.7109375" style="5" customWidth="1"/>
    <col min="9475" max="9475" width="9.140625" style="5" customWidth="1"/>
    <col min="9476" max="9476" width="11.85546875" style="5" customWidth="1"/>
    <col min="9477" max="9477" width="73.140625" style="5" customWidth="1"/>
    <col min="9478" max="9478" width="21.42578125" style="5" customWidth="1"/>
    <col min="9479" max="9480" width="21" style="5" customWidth="1"/>
    <col min="9481" max="9481" width="17.42578125" style="5" customWidth="1"/>
    <col min="9482" max="9482" width="17" style="5" customWidth="1"/>
    <col min="9483" max="9483" width="32.7109375" style="5" customWidth="1"/>
    <col min="9484" max="9728" width="9.140625" style="5"/>
    <col min="9729" max="9729" width="6.140625" style="5" customWidth="1"/>
    <col min="9730" max="9730" width="7.7109375" style="5" customWidth="1"/>
    <col min="9731" max="9731" width="9.140625" style="5" customWidth="1"/>
    <col min="9732" max="9732" width="11.85546875" style="5" customWidth="1"/>
    <col min="9733" max="9733" width="73.140625" style="5" customWidth="1"/>
    <col min="9734" max="9734" width="21.42578125" style="5" customWidth="1"/>
    <col min="9735" max="9736" width="21" style="5" customWidth="1"/>
    <col min="9737" max="9737" width="17.42578125" style="5" customWidth="1"/>
    <col min="9738" max="9738" width="17" style="5" customWidth="1"/>
    <col min="9739" max="9739" width="32.7109375" style="5" customWidth="1"/>
    <col min="9740" max="9984" width="9.140625" style="5"/>
    <col min="9985" max="9985" width="6.140625" style="5" customWidth="1"/>
    <col min="9986" max="9986" width="7.7109375" style="5" customWidth="1"/>
    <col min="9987" max="9987" width="9.140625" style="5" customWidth="1"/>
    <col min="9988" max="9988" width="11.85546875" style="5" customWidth="1"/>
    <col min="9989" max="9989" width="73.140625" style="5" customWidth="1"/>
    <col min="9990" max="9990" width="21.42578125" style="5" customWidth="1"/>
    <col min="9991" max="9992" width="21" style="5" customWidth="1"/>
    <col min="9993" max="9993" width="17.42578125" style="5" customWidth="1"/>
    <col min="9994" max="9994" width="17" style="5" customWidth="1"/>
    <col min="9995" max="9995" width="32.7109375" style="5" customWidth="1"/>
    <col min="9996" max="10240" width="9.140625" style="5"/>
    <col min="10241" max="10241" width="6.140625" style="5" customWidth="1"/>
    <col min="10242" max="10242" width="7.7109375" style="5" customWidth="1"/>
    <col min="10243" max="10243" width="9.140625" style="5" customWidth="1"/>
    <col min="10244" max="10244" width="11.85546875" style="5" customWidth="1"/>
    <col min="10245" max="10245" width="73.140625" style="5" customWidth="1"/>
    <col min="10246" max="10246" width="21.42578125" style="5" customWidth="1"/>
    <col min="10247" max="10248" width="21" style="5" customWidth="1"/>
    <col min="10249" max="10249" width="17.42578125" style="5" customWidth="1"/>
    <col min="10250" max="10250" width="17" style="5" customWidth="1"/>
    <col min="10251" max="10251" width="32.7109375" style="5" customWidth="1"/>
    <col min="10252" max="10496" width="9.140625" style="5"/>
    <col min="10497" max="10497" width="6.140625" style="5" customWidth="1"/>
    <col min="10498" max="10498" width="7.7109375" style="5" customWidth="1"/>
    <col min="10499" max="10499" width="9.140625" style="5" customWidth="1"/>
    <col min="10500" max="10500" width="11.85546875" style="5" customWidth="1"/>
    <col min="10501" max="10501" width="73.140625" style="5" customWidth="1"/>
    <col min="10502" max="10502" width="21.42578125" style="5" customWidth="1"/>
    <col min="10503" max="10504" width="21" style="5" customWidth="1"/>
    <col min="10505" max="10505" width="17.42578125" style="5" customWidth="1"/>
    <col min="10506" max="10506" width="17" style="5" customWidth="1"/>
    <col min="10507" max="10507" width="32.7109375" style="5" customWidth="1"/>
    <col min="10508" max="10752" width="9.140625" style="5"/>
    <col min="10753" max="10753" width="6.140625" style="5" customWidth="1"/>
    <col min="10754" max="10754" width="7.7109375" style="5" customWidth="1"/>
    <col min="10755" max="10755" width="9.140625" style="5" customWidth="1"/>
    <col min="10756" max="10756" width="11.85546875" style="5" customWidth="1"/>
    <col min="10757" max="10757" width="73.140625" style="5" customWidth="1"/>
    <col min="10758" max="10758" width="21.42578125" style="5" customWidth="1"/>
    <col min="10759" max="10760" width="21" style="5" customWidth="1"/>
    <col min="10761" max="10761" width="17.42578125" style="5" customWidth="1"/>
    <col min="10762" max="10762" width="17" style="5" customWidth="1"/>
    <col min="10763" max="10763" width="32.7109375" style="5" customWidth="1"/>
    <col min="10764" max="11008" width="9.140625" style="5"/>
    <col min="11009" max="11009" width="6.140625" style="5" customWidth="1"/>
    <col min="11010" max="11010" width="7.7109375" style="5" customWidth="1"/>
    <col min="11011" max="11011" width="9.140625" style="5" customWidth="1"/>
    <col min="11012" max="11012" width="11.85546875" style="5" customWidth="1"/>
    <col min="11013" max="11013" width="73.140625" style="5" customWidth="1"/>
    <col min="11014" max="11014" width="21.42578125" style="5" customWidth="1"/>
    <col min="11015" max="11016" width="21" style="5" customWidth="1"/>
    <col min="11017" max="11017" width="17.42578125" style="5" customWidth="1"/>
    <col min="11018" max="11018" width="17" style="5" customWidth="1"/>
    <col min="11019" max="11019" width="32.7109375" style="5" customWidth="1"/>
    <col min="11020" max="11264" width="9.140625" style="5"/>
    <col min="11265" max="11265" width="6.140625" style="5" customWidth="1"/>
    <col min="11266" max="11266" width="7.7109375" style="5" customWidth="1"/>
    <col min="11267" max="11267" width="9.140625" style="5" customWidth="1"/>
    <col min="11268" max="11268" width="11.85546875" style="5" customWidth="1"/>
    <col min="11269" max="11269" width="73.140625" style="5" customWidth="1"/>
    <col min="11270" max="11270" width="21.42578125" style="5" customWidth="1"/>
    <col min="11271" max="11272" width="21" style="5" customWidth="1"/>
    <col min="11273" max="11273" width="17.42578125" style="5" customWidth="1"/>
    <col min="11274" max="11274" width="17" style="5" customWidth="1"/>
    <col min="11275" max="11275" width="32.7109375" style="5" customWidth="1"/>
    <col min="11276" max="11520" width="9.140625" style="5"/>
    <col min="11521" max="11521" width="6.140625" style="5" customWidth="1"/>
    <col min="11522" max="11522" width="7.7109375" style="5" customWidth="1"/>
    <col min="11523" max="11523" width="9.140625" style="5" customWidth="1"/>
    <col min="11524" max="11524" width="11.85546875" style="5" customWidth="1"/>
    <col min="11525" max="11525" width="73.140625" style="5" customWidth="1"/>
    <col min="11526" max="11526" width="21.42578125" style="5" customWidth="1"/>
    <col min="11527" max="11528" width="21" style="5" customWidth="1"/>
    <col min="11529" max="11529" width="17.42578125" style="5" customWidth="1"/>
    <col min="11530" max="11530" width="17" style="5" customWidth="1"/>
    <col min="11531" max="11531" width="32.7109375" style="5" customWidth="1"/>
    <col min="11532" max="11776" width="9.140625" style="5"/>
    <col min="11777" max="11777" width="6.140625" style="5" customWidth="1"/>
    <col min="11778" max="11778" width="7.7109375" style="5" customWidth="1"/>
    <col min="11779" max="11779" width="9.140625" style="5" customWidth="1"/>
    <col min="11780" max="11780" width="11.85546875" style="5" customWidth="1"/>
    <col min="11781" max="11781" width="73.140625" style="5" customWidth="1"/>
    <col min="11782" max="11782" width="21.42578125" style="5" customWidth="1"/>
    <col min="11783" max="11784" width="21" style="5" customWidth="1"/>
    <col min="11785" max="11785" width="17.42578125" style="5" customWidth="1"/>
    <col min="11786" max="11786" width="17" style="5" customWidth="1"/>
    <col min="11787" max="11787" width="32.7109375" style="5" customWidth="1"/>
    <col min="11788" max="12032" width="9.140625" style="5"/>
    <col min="12033" max="12033" width="6.140625" style="5" customWidth="1"/>
    <col min="12034" max="12034" width="7.7109375" style="5" customWidth="1"/>
    <col min="12035" max="12035" width="9.140625" style="5" customWidth="1"/>
    <col min="12036" max="12036" width="11.85546875" style="5" customWidth="1"/>
    <col min="12037" max="12037" width="73.140625" style="5" customWidth="1"/>
    <col min="12038" max="12038" width="21.42578125" style="5" customWidth="1"/>
    <col min="12039" max="12040" width="21" style="5" customWidth="1"/>
    <col min="12041" max="12041" width="17.42578125" style="5" customWidth="1"/>
    <col min="12042" max="12042" width="17" style="5" customWidth="1"/>
    <col min="12043" max="12043" width="32.7109375" style="5" customWidth="1"/>
    <col min="12044" max="12288" width="9.140625" style="5"/>
    <col min="12289" max="12289" width="6.140625" style="5" customWidth="1"/>
    <col min="12290" max="12290" width="7.7109375" style="5" customWidth="1"/>
    <col min="12291" max="12291" width="9.140625" style="5" customWidth="1"/>
    <col min="12292" max="12292" width="11.85546875" style="5" customWidth="1"/>
    <col min="12293" max="12293" width="73.140625" style="5" customWidth="1"/>
    <col min="12294" max="12294" width="21.42578125" style="5" customWidth="1"/>
    <col min="12295" max="12296" width="21" style="5" customWidth="1"/>
    <col min="12297" max="12297" width="17.42578125" style="5" customWidth="1"/>
    <col min="12298" max="12298" width="17" style="5" customWidth="1"/>
    <col min="12299" max="12299" width="32.7109375" style="5" customWidth="1"/>
    <col min="12300" max="12544" width="9.140625" style="5"/>
    <col min="12545" max="12545" width="6.140625" style="5" customWidth="1"/>
    <col min="12546" max="12546" width="7.7109375" style="5" customWidth="1"/>
    <col min="12547" max="12547" width="9.140625" style="5" customWidth="1"/>
    <col min="12548" max="12548" width="11.85546875" style="5" customWidth="1"/>
    <col min="12549" max="12549" width="73.140625" style="5" customWidth="1"/>
    <col min="12550" max="12550" width="21.42578125" style="5" customWidth="1"/>
    <col min="12551" max="12552" width="21" style="5" customWidth="1"/>
    <col min="12553" max="12553" width="17.42578125" style="5" customWidth="1"/>
    <col min="12554" max="12554" width="17" style="5" customWidth="1"/>
    <col min="12555" max="12555" width="32.7109375" style="5" customWidth="1"/>
    <col min="12556" max="12800" width="9.140625" style="5"/>
    <col min="12801" max="12801" width="6.140625" style="5" customWidth="1"/>
    <col min="12802" max="12802" width="7.7109375" style="5" customWidth="1"/>
    <col min="12803" max="12803" width="9.140625" style="5" customWidth="1"/>
    <col min="12804" max="12804" width="11.85546875" style="5" customWidth="1"/>
    <col min="12805" max="12805" width="73.140625" style="5" customWidth="1"/>
    <col min="12806" max="12806" width="21.42578125" style="5" customWidth="1"/>
    <col min="12807" max="12808" width="21" style="5" customWidth="1"/>
    <col min="12809" max="12809" width="17.42578125" style="5" customWidth="1"/>
    <col min="12810" max="12810" width="17" style="5" customWidth="1"/>
    <col min="12811" max="12811" width="32.7109375" style="5" customWidth="1"/>
    <col min="12812" max="13056" width="9.140625" style="5"/>
    <col min="13057" max="13057" width="6.140625" style="5" customWidth="1"/>
    <col min="13058" max="13058" width="7.7109375" style="5" customWidth="1"/>
    <col min="13059" max="13059" width="9.140625" style="5" customWidth="1"/>
    <col min="13060" max="13060" width="11.85546875" style="5" customWidth="1"/>
    <col min="13061" max="13061" width="73.140625" style="5" customWidth="1"/>
    <col min="13062" max="13062" width="21.42578125" style="5" customWidth="1"/>
    <col min="13063" max="13064" width="21" style="5" customWidth="1"/>
    <col min="13065" max="13065" width="17.42578125" style="5" customWidth="1"/>
    <col min="13066" max="13066" width="17" style="5" customWidth="1"/>
    <col min="13067" max="13067" width="32.7109375" style="5" customWidth="1"/>
    <col min="13068" max="13312" width="9.140625" style="5"/>
    <col min="13313" max="13313" width="6.140625" style="5" customWidth="1"/>
    <col min="13314" max="13314" width="7.7109375" style="5" customWidth="1"/>
    <col min="13315" max="13315" width="9.140625" style="5" customWidth="1"/>
    <col min="13316" max="13316" width="11.85546875" style="5" customWidth="1"/>
    <col min="13317" max="13317" width="73.140625" style="5" customWidth="1"/>
    <col min="13318" max="13318" width="21.42578125" style="5" customWidth="1"/>
    <col min="13319" max="13320" width="21" style="5" customWidth="1"/>
    <col min="13321" max="13321" width="17.42578125" style="5" customWidth="1"/>
    <col min="13322" max="13322" width="17" style="5" customWidth="1"/>
    <col min="13323" max="13323" width="32.7109375" style="5" customWidth="1"/>
    <col min="13324" max="13568" width="9.140625" style="5"/>
    <col min="13569" max="13569" width="6.140625" style="5" customWidth="1"/>
    <col min="13570" max="13570" width="7.7109375" style="5" customWidth="1"/>
    <col min="13571" max="13571" width="9.140625" style="5" customWidth="1"/>
    <col min="13572" max="13572" width="11.85546875" style="5" customWidth="1"/>
    <col min="13573" max="13573" width="73.140625" style="5" customWidth="1"/>
    <col min="13574" max="13574" width="21.42578125" style="5" customWidth="1"/>
    <col min="13575" max="13576" width="21" style="5" customWidth="1"/>
    <col min="13577" max="13577" width="17.42578125" style="5" customWidth="1"/>
    <col min="13578" max="13578" width="17" style="5" customWidth="1"/>
    <col min="13579" max="13579" width="32.7109375" style="5" customWidth="1"/>
    <col min="13580" max="13824" width="9.140625" style="5"/>
    <col min="13825" max="13825" width="6.140625" style="5" customWidth="1"/>
    <col min="13826" max="13826" width="7.7109375" style="5" customWidth="1"/>
    <col min="13827" max="13827" width="9.140625" style="5" customWidth="1"/>
    <col min="13828" max="13828" width="11.85546875" style="5" customWidth="1"/>
    <col min="13829" max="13829" width="73.140625" style="5" customWidth="1"/>
    <col min="13830" max="13830" width="21.42578125" style="5" customWidth="1"/>
    <col min="13831" max="13832" width="21" style="5" customWidth="1"/>
    <col min="13833" max="13833" width="17.42578125" style="5" customWidth="1"/>
    <col min="13834" max="13834" width="17" style="5" customWidth="1"/>
    <col min="13835" max="13835" width="32.7109375" style="5" customWidth="1"/>
    <col min="13836" max="14080" width="9.140625" style="5"/>
    <col min="14081" max="14081" width="6.140625" style="5" customWidth="1"/>
    <col min="14082" max="14082" width="7.7109375" style="5" customWidth="1"/>
    <col min="14083" max="14083" width="9.140625" style="5" customWidth="1"/>
    <col min="14084" max="14084" width="11.85546875" style="5" customWidth="1"/>
    <col min="14085" max="14085" width="73.140625" style="5" customWidth="1"/>
    <col min="14086" max="14086" width="21.42578125" style="5" customWidth="1"/>
    <col min="14087" max="14088" width="21" style="5" customWidth="1"/>
    <col min="14089" max="14089" width="17.42578125" style="5" customWidth="1"/>
    <col min="14090" max="14090" width="17" style="5" customWidth="1"/>
    <col min="14091" max="14091" width="32.7109375" style="5" customWidth="1"/>
    <col min="14092" max="14336" width="9.140625" style="5"/>
    <col min="14337" max="14337" width="6.140625" style="5" customWidth="1"/>
    <col min="14338" max="14338" width="7.7109375" style="5" customWidth="1"/>
    <col min="14339" max="14339" width="9.140625" style="5" customWidth="1"/>
    <col min="14340" max="14340" width="11.85546875" style="5" customWidth="1"/>
    <col min="14341" max="14341" width="73.140625" style="5" customWidth="1"/>
    <col min="14342" max="14342" width="21.42578125" style="5" customWidth="1"/>
    <col min="14343" max="14344" width="21" style="5" customWidth="1"/>
    <col min="14345" max="14345" width="17.42578125" style="5" customWidth="1"/>
    <col min="14346" max="14346" width="17" style="5" customWidth="1"/>
    <col min="14347" max="14347" width="32.7109375" style="5" customWidth="1"/>
    <col min="14348" max="14592" width="9.140625" style="5"/>
    <col min="14593" max="14593" width="6.140625" style="5" customWidth="1"/>
    <col min="14594" max="14594" width="7.7109375" style="5" customWidth="1"/>
    <col min="14595" max="14595" width="9.140625" style="5" customWidth="1"/>
    <col min="14596" max="14596" width="11.85546875" style="5" customWidth="1"/>
    <col min="14597" max="14597" width="73.140625" style="5" customWidth="1"/>
    <col min="14598" max="14598" width="21.42578125" style="5" customWidth="1"/>
    <col min="14599" max="14600" width="21" style="5" customWidth="1"/>
    <col min="14601" max="14601" width="17.42578125" style="5" customWidth="1"/>
    <col min="14602" max="14602" width="17" style="5" customWidth="1"/>
    <col min="14603" max="14603" width="32.7109375" style="5" customWidth="1"/>
    <col min="14604" max="14848" width="9.140625" style="5"/>
    <col min="14849" max="14849" width="6.140625" style="5" customWidth="1"/>
    <col min="14850" max="14850" width="7.7109375" style="5" customWidth="1"/>
    <col min="14851" max="14851" width="9.140625" style="5" customWidth="1"/>
    <col min="14852" max="14852" width="11.85546875" style="5" customWidth="1"/>
    <col min="14853" max="14853" width="73.140625" style="5" customWidth="1"/>
    <col min="14854" max="14854" width="21.42578125" style="5" customWidth="1"/>
    <col min="14855" max="14856" width="21" style="5" customWidth="1"/>
    <col min="14857" max="14857" width="17.42578125" style="5" customWidth="1"/>
    <col min="14858" max="14858" width="17" style="5" customWidth="1"/>
    <col min="14859" max="14859" width="32.7109375" style="5" customWidth="1"/>
    <col min="14860" max="15104" width="9.140625" style="5"/>
    <col min="15105" max="15105" width="6.140625" style="5" customWidth="1"/>
    <col min="15106" max="15106" width="7.7109375" style="5" customWidth="1"/>
    <col min="15107" max="15107" width="9.140625" style="5" customWidth="1"/>
    <col min="15108" max="15108" width="11.85546875" style="5" customWidth="1"/>
    <col min="15109" max="15109" width="73.140625" style="5" customWidth="1"/>
    <col min="15110" max="15110" width="21.42578125" style="5" customWidth="1"/>
    <col min="15111" max="15112" width="21" style="5" customWidth="1"/>
    <col min="15113" max="15113" width="17.42578125" style="5" customWidth="1"/>
    <col min="15114" max="15114" width="17" style="5" customWidth="1"/>
    <col min="15115" max="15115" width="32.7109375" style="5" customWidth="1"/>
    <col min="15116" max="15360" width="9.140625" style="5"/>
    <col min="15361" max="15361" width="6.140625" style="5" customWidth="1"/>
    <col min="15362" max="15362" width="7.7109375" style="5" customWidth="1"/>
    <col min="15363" max="15363" width="9.140625" style="5" customWidth="1"/>
    <col min="15364" max="15364" width="11.85546875" style="5" customWidth="1"/>
    <col min="15365" max="15365" width="73.140625" style="5" customWidth="1"/>
    <col min="15366" max="15366" width="21.42578125" style="5" customWidth="1"/>
    <col min="15367" max="15368" width="21" style="5" customWidth="1"/>
    <col min="15369" max="15369" width="17.42578125" style="5" customWidth="1"/>
    <col min="15370" max="15370" width="17" style="5" customWidth="1"/>
    <col min="15371" max="15371" width="32.7109375" style="5" customWidth="1"/>
    <col min="15372" max="15616" width="9.140625" style="5"/>
    <col min="15617" max="15617" width="6.140625" style="5" customWidth="1"/>
    <col min="15618" max="15618" width="7.7109375" style="5" customWidth="1"/>
    <col min="15619" max="15619" width="9.140625" style="5" customWidth="1"/>
    <col min="15620" max="15620" width="11.85546875" style="5" customWidth="1"/>
    <col min="15621" max="15621" width="73.140625" style="5" customWidth="1"/>
    <col min="15622" max="15622" width="21.42578125" style="5" customWidth="1"/>
    <col min="15623" max="15624" width="21" style="5" customWidth="1"/>
    <col min="15625" max="15625" width="17.42578125" style="5" customWidth="1"/>
    <col min="15626" max="15626" width="17" style="5" customWidth="1"/>
    <col min="15627" max="15627" width="32.7109375" style="5" customWidth="1"/>
    <col min="15628" max="15872" width="9.140625" style="5"/>
    <col min="15873" max="15873" width="6.140625" style="5" customWidth="1"/>
    <col min="15874" max="15874" width="7.7109375" style="5" customWidth="1"/>
    <col min="15875" max="15875" width="9.140625" style="5" customWidth="1"/>
    <col min="15876" max="15876" width="11.85546875" style="5" customWidth="1"/>
    <col min="15877" max="15877" width="73.140625" style="5" customWidth="1"/>
    <col min="15878" max="15878" width="21.42578125" style="5" customWidth="1"/>
    <col min="15879" max="15880" width="21" style="5" customWidth="1"/>
    <col min="15881" max="15881" width="17.42578125" style="5" customWidth="1"/>
    <col min="15882" max="15882" width="17" style="5" customWidth="1"/>
    <col min="15883" max="15883" width="32.7109375" style="5" customWidth="1"/>
    <col min="15884" max="16128" width="9.140625" style="5"/>
    <col min="16129" max="16129" width="6.140625" style="5" customWidth="1"/>
    <col min="16130" max="16130" width="7.7109375" style="5" customWidth="1"/>
    <col min="16131" max="16131" width="9.140625" style="5" customWidth="1"/>
    <col min="16132" max="16132" width="11.85546875" style="5" customWidth="1"/>
    <col min="16133" max="16133" width="73.140625" style="5" customWidth="1"/>
    <col min="16134" max="16134" width="21.42578125" style="5" customWidth="1"/>
    <col min="16135" max="16136" width="21" style="5" customWidth="1"/>
    <col min="16137" max="16137" width="17.42578125" style="5" customWidth="1"/>
    <col min="16138" max="16138" width="17" style="5" customWidth="1"/>
    <col min="16139" max="16139" width="32.7109375" style="5" customWidth="1"/>
    <col min="16140" max="16384" width="9.140625" style="5"/>
  </cols>
  <sheetData>
    <row r="1" spans="1:12" ht="20.25" x14ac:dyDescent="0.3">
      <c r="A1" s="68" t="s">
        <v>56</v>
      </c>
      <c r="B1" s="4"/>
      <c r="C1" s="4"/>
      <c r="D1" s="4"/>
      <c r="E1" s="4"/>
      <c r="F1" s="4"/>
      <c r="G1" s="4"/>
      <c r="H1" s="4"/>
      <c r="I1" s="4"/>
      <c r="J1" s="4"/>
      <c r="K1" s="771" t="s">
        <v>328</v>
      </c>
    </row>
    <row r="2" spans="1:12" ht="18.75" thickBot="1" x14ac:dyDescent="0.3">
      <c r="A2" s="70" t="s">
        <v>12</v>
      </c>
      <c r="B2" s="4"/>
      <c r="C2" s="4"/>
      <c r="D2" s="71"/>
      <c r="H2" s="976"/>
      <c r="I2" s="69"/>
      <c r="J2" s="69"/>
    </row>
    <row r="3" spans="1:12" ht="18" x14ac:dyDescent="0.25">
      <c r="A3" s="72" t="s">
        <v>39</v>
      </c>
      <c r="B3" s="73"/>
      <c r="C3" s="4"/>
      <c r="D3" s="71"/>
      <c r="E3" s="71"/>
      <c r="F3" s="975" t="s">
        <v>57</v>
      </c>
      <c r="G3" s="880">
        <v>50000</v>
      </c>
      <c r="H3" s="976"/>
      <c r="I3" s="69"/>
      <c r="J3" s="69"/>
    </row>
    <row r="4" spans="1:12" ht="18" x14ac:dyDescent="0.25">
      <c r="E4" s="71"/>
      <c r="F4" s="977" t="s">
        <v>67</v>
      </c>
      <c r="G4" s="978">
        <v>-41100</v>
      </c>
      <c r="H4" s="976"/>
      <c r="I4" s="69"/>
      <c r="J4" s="69"/>
    </row>
    <row r="5" spans="1:12" ht="18.75" thickBot="1" x14ac:dyDescent="0.3">
      <c r="E5" s="71"/>
      <c r="F5" s="979" t="s">
        <v>11</v>
      </c>
      <c r="G5" s="882">
        <f>SUM(G3:G4)</f>
        <v>8900</v>
      </c>
      <c r="H5" s="976"/>
      <c r="I5" s="69"/>
      <c r="J5" s="69"/>
    </row>
    <row r="6" spans="1:12" ht="18" customHeight="1" x14ac:dyDescent="0.2">
      <c r="E6" s="71"/>
      <c r="F6" s="980"/>
      <c r="G6" s="976"/>
      <c r="H6" s="976"/>
      <c r="I6" s="69"/>
      <c r="J6" s="69"/>
    </row>
    <row r="7" spans="1:12" ht="13.5" thickBot="1" x14ac:dyDescent="0.25">
      <c r="E7" s="71"/>
      <c r="F7" s="980"/>
      <c r="G7" s="976"/>
      <c r="H7" s="976"/>
      <c r="I7" s="69"/>
      <c r="J7" s="69"/>
    </row>
    <row r="8" spans="1:12" ht="16.5" thickBot="1" x14ac:dyDescent="0.25">
      <c r="A8" s="112"/>
      <c r="E8" s="9"/>
      <c r="F8" s="981" t="s">
        <v>13</v>
      </c>
      <c r="G8" s="1085" t="s">
        <v>60</v>
      </c>
      <c r="H8" s="1086"/>
      <c r="K8" s="93"/>
    </row>
    <row r="9" spans="1:12" ht="77.25" customHeight="1" thickBot="1" x14ac:dyDescent="0.25">
      <c r="A9" s="94" t="s">
        <v>32</v>
      </c>
      <c r="B9" s="95" t="s">
        <v>15</v>
      </c>
      <c r="C9" s="241" t="s">
        <v>16</v>
      </c>
      <c r="D9" s="114" t="s">
        <v>17</v>
      </c>
      <c r="E9" s="178" t="s">
        <v>18</v>
      </c>
      <c r="F9" s="959" t="s">
        <v>149</v>
      </c>
      <c r="G9" s="1004" t="s">
        <v>68</v>
      </c>
      <c r="H9" s="1005" t="s">
        <v>62</v>
      </c>
      <c r="I9" s="8" t="s">
        <v>63</v>
      </c>
      <c r="J9" s="8" t="s">
        <v>19</v>
      </c>
      <c r="K9" s="172" t="s">
        <v>20</v>
      </c>
      <c r="L9" s="79"/>
    </row>
    <row r="10" spans="1:12" s="88" customFormat="1" ht="25.5" customHeight="1" x14ac:dyDescent="0.3">
      <c r="A10" s="242">
        <v>804</v>
      </c>
      <c r="B10" s="243">
        <v>4350</v>
      </c>
      <c r="C10" s="245"/>
      <c r="D10" s="642"/>
      <c r="E10" s="247" t="s">
        <v>329</v>
      </c>
      <c r="F10" s="1006"/>
      <c r="G10" s="1007"/>
      <c r="H10" s="1008"/>
      <c r="I10" s="257"/>
      <c r="J10" s="261"/>
      <c r="K10" s="264"/>
    </row>
    <row r="11" spans="1:12" s="88" customFormat="1" ht="30" customHeight="1" thickBot="1" x14ac:dyDescent="0.35">
      <c r="A11" s="225"/>
      <c r="B11" s="218"/>
      <c r="C11" s="217">
        <v>6121</v>
      </c>
      <c r="D11" s="1034" t="s">
        <v>330</v>
      </c>
      <c r="E11" s="254" t="s">
        <v>331</v>
      </c>
      <c r="F11" s="1017">
        <v>4695</v>
      </c>
      <c r="G11" s="1010">
        <v>3000</v>
      </c>
      <c r="H11" s="1011"/>
      <c r="I11" s="258"/>
      <c r="J11" s="262"/>
      <c r="K11" s="265"/>
    </row>
    <row r="12" spans="1:12" s="88" customFormat="1" ht="30" customHeight="1" x14ac:dyDescent="0.3">
      <c r="A12" s="242">
        <v>807</v>
      </c>
      <c r="B12" s="243">
        <v>4357</v>
      </c>
      <c r="C12" s="245"/>
      <c r="D12" s="1035"/>
      <c r="E12" s="247" t="s">
        <v>124</v>
      </c>
      <c r="F12" s="1006"/>
      <c r="G12" s="1007"/>
      <c r="H12" s="1008"/>
      <c r="I12" s="257"/>
      <c r="J12" s="261"/>
      <c r="K12" s="264"/>
    </row>
    <row r="13" spans="1:12" s="88" customFormat="1" ht="30" customHeight="1" thickBot="1" x14ac:dyDescent="0.35">
      <c r="A13" s="225"/>
      <c r="B13" s="218"/>
      <c r="C13" s="217">
        <v>5331</v>
      </c>
      <c r="D13" s="1034" t="s">
        <v>130</v>
      </c>
      <c r="E13" s="254" t="s">
        <v>125</v>
      </c>
      <c r="F13" s="1009"/>
      <c r="G13" s="1010"/>
      <c r="H13" s="1011">
        <v>3600</v>
      </c>
      <c r="I13" s="258"/>
      <c r="J13" s="262"/>
      <c r="K13" s="265"/>
    </row>
    <row r="14" spans="1:12" s="88" customFormat="1" ht="25.5" customHeight="1" x14ac:dyDescent="0.3">
      <c r="A14" s="242">
        <v>809</v>
      </c>
      <c r="B14" s="243">
        <v>4350</v>
      </c>
      <c r="C14" s="243"/>
      <c r="D14" s="1035"/>
      <c r="E14" s="247" t="s">
        <v>69</v>
      </c>
      <c r="F14" s="1012"/>
      <c r="G14" s="1007"/>
      <c r="H14" s="1013"/>
      <c r="I14" s="257"/>
      <c r="J14" s="261"/>
      <c r="K14" s="264"/>
    </row>
    <row r="15" spans="1:12" s="88" customFormat="1" ht="30" customHeight="1" x14ac:dyDescent="0.3">
      <c r="A15" s="224"/>
      <c r="B15" s="216"/>
      <c r="C15" s="216">
        <v>6121</v>
      </c>
      <c r="D15" s="1036" t="s">
        <v>131</v>
      </c>
      <c r="E15" s="255" t="s">
        <v>70</v>
      </c>
      <c r="F15" s="1014"/>
      <c r="G15" s="1015">
        <v>2000</v>
      </c>
      <c r="H15" s="1016"/>
      <c r="I15" s="259"/>
      <c r="J15" s="263"/>
      <c r="K15" s="266"/>
    </row>
    <row r="16" spans="1:12" s="88" customFormat="1" ht="30" customHeight="1" thickBot="1" x14ac:dyDescent="0.35">
      <c r="A16" s="225"/>
      <c r="B16" s="244"/>
      <c r="C16" s="218">
        <v>6121</v>
      </c>
      <c r="D16" s="1036" t="s">
        <v>132</v>
      </c>
      <c r="E16" s="254" t="s">
        <v>71</v>
      </c>
      <c r="F16" s="1009"/>
      <c r="G16" s="1010">
        <v>5000</v>
      </c>
      <c r="H16" s="1011"/>
      <c r="I16" s="258"/>
      <c r="J16" s="262"/>
      <c r="K16" s="267"/>
    </row>
    <row r="17" spans="1:12" s="88" customFormat="1" ht="25.5" customHeight="1" x14ac:dyDescent="0.3">
      <c r="A17" s="242">
        <v>810</v>
      </c>
      <c r="B17" s="243">
        <v>4350</v>
      </c>
      <c r="C17" s="243"/>
      <c r="D17" s="1037"/>
      <c r="E17" s="246" t="s">
        <v>72</v>
      </c>
      <c r="F17" s="1012"/>
      <c r="G17" s="1007"/>
      <c r="H17" s="1013"/>
      <c r="I17" s="257"/>
      <c r="J17" s="261"/>
      <c r="K17" s="264"/>
    </row>
    <row r="18" spans="1:12" s="88" customFormat="1" ht="30" customHeight="1" x14ac:dyDescent="0.25">
      <c r="A18" s="224"/>
      <c r="B18" s="216"/>
      <c r="C18" s="216">
        <v>6121</v>
      </c>
      <c r="D18" s="1038" t="s">
        <v>137</v>
      </c>
      <c r="E18" s="348" t="s">
        <v>136</v>
      </c>
      <c r="F18" s="1017">
        <v>2200</v>
      </c>
      <c r="G18" s="1015">
        <v>6000</v>
      </c>
      <c r="H18" s="1016"/>
      <c r="I18" s="1017"/>
      <c r="J18" s="263"/>
      <c r="K18" s="266"/>
    </row>
    <row r="19" spans="1:12" s="88" customFormat="1" ht="33" customHeight="1" thickBot="1" x14ac:dyDescent="0.35">
      <c r="A19" s="225"/>
      <c r="B19" s="218"/>
      <c r="C19" s="218">
        <v>6351</v>
      </c>
      <c r="D19" s="1039" t="s">
        <v>133</v>
      </c>
      <c r="E19" s="181" t="s">
        <v>127</v>
      </c>
      <c r="F19" s="1018"/>
      <c r="G19" s="1010">
        <v>2000</v>
      </c>
      <c r="H19" s="1011"/>
      <c r="I19" s="258"/>
      <c r="J19" s="262"/>
      <c r="K19" s="267"/>
    </row>
    <row r="20" spans="1:12" s="88" customFormat="1" ht="25.5" customHeight="1" x14ac:dyDescent="0.3">
      <c r="A20" s="242">
        <v>813</v>
      </c>
      <c r="B20" s="243">
        <v>4357</v>
      </c>
      <c r="C20" s="243"/>
      <c r="D20" s="1037"/>
      <c r="E20" s="246" t="s">
        <v>73</v>
      </c>
      <c r="F20" s="1019"/>
      <c r="G20" s="1007"/>
      <c r="H20" s="1013"/>
      <c r="I20" s="257"/>
      <c r="J20" s="261"/>
      <c r="K20" s="264"/>
    </row>
    <row r="21" spans="1:12" s="88" customFormat="1" ht="30" customHeight="1" thickBot="1" x14ac:dyDescent="0.35">
      <c r="A21" s="225"/>
      <c r="B21" s="218"/>
      <c r="C21" s="218">
        <v>6121</v>
      </c>
      <c r="D21" s="1039" t="s">
        <v>138</v>
      </c>
      <c r="E21" s="181" t="s">
        <v>139</v>
      </c>
      <c r="F21" s="1017">
        <v>760</v>
      </c>
      <c r="G21" s="1010">
        <v>15000</v>
      </c>
      <c r="H21" s="1011"/>
      <c r="I21" s="258"/>
      <c r="J21" s="262"/>
      <c r="K21" s="267"/>
    </row>
    <row r="22" spans="1:12" s="88" customFormat="1" ht="25.5" customHeight="1" x14ac:dyDescent="0.3">
      <c r="A22" s="242">
        <v>814</v>
      </c>
      <c r="B22" s="243">
        <v>4357</v>
      </c>
      <c r="C22" s="243"/>
      <c r="D22" s="1037"/>
      <c r="E22" s="246" t="s">
        <v>126</v>
      </c>
      <c r="F22" s="1006"/>
      <c r="G22" s="1007"/>
      <c r="H22" s="1013"/>
      <c r="I22" s="257"/>
      <c r="J22" s="261"/>
      <c r="K22" s="264"/>
    </row>
    <row r="23" spans="1:12" s="88" customFormat="1" ht="30" customHeight="1" thickBot="1" x14ac:dyDescent="0.35">
      <c r="A23" s="225"/>
      <c r="B23" s="218"/>
      <c r="C23" s="218">
        <v>5331</v>
      </c>
      <c r="D23" s="1039" t="s">
        <v>134</v>
      </c>
      <c r="E23" s="181" t="s">
        <v>128</v>
      </c>
      <c r="F23" s="1020"/>
      <c r="G23" s="1010"/>
      <c r="H23" s="1011">
        <v>1000</v>
      </c>
      <c r="I23" s="258"/>
      <c r="J23" s="262"/>
      <c r="K23" s="267"/>
    </row>
    <row r="24" spans="1:12" s="88" customFormat="1" ht="25.5" customHeight="1" x14ac:dyDescent="0.3">
      <c r="A24" s="242">
        <v>818</v>
      </c>
      <c r="B24" s="243">
        <v>4357</v>
      </c>
      <c r="C24" s="243"/>
      <c r="D24" s="1037"/>
      <c r="E24" s="246" t="s">
        <v>74</v>
      </c>
      <c r="F24" s="1006"/>
      <c r="G24" s="1007"/>
      <c r="H24" s="1013"/>
      <c r="I24" s="257"/>
      <c r="J24" s="261"/>
      <c r="K24" s="264"/>
    </row>
    <row r="25" spans="1:12" s="88" customFormat="1" ht="30" customHeight="1" thickBot="1" x14ac:dyDescent="0.35">
      <c r="A25" s="225"/>
      <c r="B25" s="218"/>
      <c r="C25" s="218">
        <v>6121</v>
      </c>
      <c r="D25" s="1039" t="s">
        <v>135</v>
      </c>
      <c r="E25" s="181" t="s">
        <v>129</v>
      </c>
      <c r="F25" s="1020"/>
      <c r="G25" s="1010">
        <v>3500</v>
      </c>
      <c r="H25" s="1011"/>
      <c r="I25" s="258"/>
      <c r="J25" s="262"/>
      <c r="K25" s="267"/>
    </row>
    <row r="26" spans="1:12" s="88" customFormat="1" ht="23.25" customHeight="1" thickBot="1" x14ac:dyDescent="0.35">
      <c r="A26" s="248"/>
      <c r="B26" s="249"/>
      <c r="C26" s="249">
        <v>6901</v>
      </c>
      <c r="D26" s="183"/>
      <c r="E26" s="256" t="s">
        <v>54</v>
      </c>
      <c r="F26" s="1021"/>
      <c r="G26" s="969">
        <v>8900</v>
      </c>
      <c r="H26" s="1022"/>
      <c r="I26" s="260"/>
      <c r="J26" s="252"/>
      <c r="K26" s="268"/>
    </row>
    <row r="27" spans="1:12" s="88" customFormat="1" ht="20.25" customHeight="1" thickBot="1" x14ac:dyDescent="0.35">
      <c r="A27" s="240"/>
      <c r="B27" s="240"/>
      <c r="C27" s="240"/>
      <c r="D27" s="188"/>
      <c r="E27" s="240"/>
      <c r="F27" s="1023"/>
      <c r="G27" s="1024"/>
      <c r="H27" s="1024"/>
      <c r="I27" s="173"/>
      <c r="J27" s="174"/>
      <c r="K27" s="175"/>
      <c r="L27" s="90"/>
    </row>
    <row r="28" spans="1:12" s="88" customFormat="1" ht="23.25" customHeight="1" thickBot="1" x14ac:dyDescent="0.35">
      <c r="A28" s="187"/>
      <c r="B28" s="187"/>
      <c r="C28" s="187"/>
      <c r="D28" s="188"/>
      <c r="E28" s="60" t="s">
        <v>21</v>
      </c>
      <c r="F28" s="1025"/>
      <c r="G28" s="994">
        <f>SUM(G10:G26)</f>
        <v>45400</v>
      </c>
      <c r="H28" s="791">
        <f>SUM(H10:H26)</f>
        <v>4600</v>
      </c>
      <c r="I28" s="250"/>
      <c r="J28" s="252"/>
      <c r="K28" s="251"/>
    </row>
    <row r="29" spans="1:12" s="88" customFormat="1" ht="23.25" customHeight="1" thickBot="1" x14ac:dyDescent="0.35">
      <c r="A29" s="187"/>
      <c r="B29" s="187"/>
      <c r="C29" s="187"/>
      <c r="D29" s="188"/>
      <c r="E29" s="189"/>
      <c r="F29" s="1023"/>
      <c r="G29" s="1068">
        <f>G28+H28</f>
        <v>50000</v>
      </c>
      <c r="H29" s="1069"/>
      <c r="I29" s="173"/>
      <c r="J29" s="174"/>
      <c r="K29" s="175"/>
    </row>
    <row r="30" spans="1:12" s="88" customFormat="1" ht="23.25" customHeight="1" x14ac:dyDescent="0.3">
      <c r="A30" s="184"/>
      <c r="B30" s="184"/>
      <c r="C30" s="184"/>
      <c r="D30" s="185"/>
      <c r="E30" s="186"/>
      <c r="F30" s="1026"/>
      <c r="G30" s="1027"/>
      <c r="H30" s="1028"/>
      <c r="I30" s="173"/>
      <c r="J30" s="174"/>
      <c r="K30" s="175"/>
    </row>
    <row r="31" spans="1:12" s="88" customFormat="1" ht="16.5" thickBot="1" x14ac:dyDescent="0.3">
      <c r="A31" s="85"/>
      <c r="B31" s="86"/>
      <c r="C31" s="86"/>
      <c r="D31" s="85"/>
      <c r="E31" s="86"/>
      <c r="F31" s="796"/>
      <c r="G31" s="997"/>
      <c r="H31" s="997"/>
      <c r="I31" s="87"/>
      <c r="J31" s="87"/>
      <c r="K31" s="121"/>
    </row>
    <row r="32" spans="1:12" ht="18.75" customHeight="1" thickBot="1" x14ac:dyDescent="0.3">
      <c r="A32" s="96" t="s">
        <v>29</v>
      </c>
      <c r="B32" s="131"/>
      <c r="C32" s="131"/>
      <c r="D32" s="131"/>
      <c r="E32" s="131"/>
      <c r="F32" s="789"/>
      <c r="G32" s="787"/>
      <c r="H32" s="997"/>
      <c r="I32" s="87"/>
      <c r="J32" s="87"/>
      <c r="K32" s="112"/>
    </row>
    <row r="33" spans="1:11" ht="18.75" customHeight="1" x14ac:dyDescent="0.25">
      <c r="A33" s="334" t="s">
        <v>16</v>
      </c>
      <c r="B33" s="335"/>
      <c r="C33" s="336">
        <v>6121</v>
      </c>
      <c r="D33" s="335"/>
      <c r="E33" s="337" t="s">
        <v>30</v>
      </c>
      <c r="F33" s="1029">
        <f>G15+G16+G18+G21+G25+G11</f>
        <v>34500</v>
      </c>
      <c r="G33" s="787"/>
      <c r="H33" s="997"/>
      <c r="I33" s="87"/>
      <c r="J33" s="87"/>
      <c r="K33" s="112"/>
    </row>
    <row r="34" spans="1:11" ht="18" customHeight="1" x14ac:dyDescent="0.25">
      <c r="A34" s="162" t="s">
        <v>16</v>
      </c>
      <c r="B34" s="163"/>
      <c r="C34" s="168">
        <v>6351</v>
      </c>
      <c r="D34" s="163"/>
      <c r="E34" s="338" t="s">
        <v>41</v>
      </c>
      <c r="F34" s="1000">
        <f>G19</f>
        <v>2000</v>
      </c>
      <c r="G34" s="787"/>
      <c r="H34" s="997"/>
      <c r="I34" s="87"/>
      <c r="J34" s="87"/>
      <c r="K34" s="112"/>
    </row>
    <row r="35" spans="1:11" ht="18" customHeight="1" x14ac:dyDescent="0.25">
      <c r="A35" s="330" t="s">
        <v>16</v>
      </c>
      <c r="B35" s="339"/>
      <c r="C35" s="168">
        <v>5331</v>
      </c>
      <c r="D35" s="331"/>
      <c r="E35" s="338" t="s">
        <v>75</v>
      </c>
      <c r="F35" s="1000">
        <f>H13+H23</f>
        <v>4600</v>
      </c>
      <c r="G35" s="787"/>
      <c r="H35" s="997"/>
      <c r="I35" s="87"/>
      <c r="J35" s="87"/>
      <c r="K35" s="112"/>
    </row>
    <row r="36" spans="1:11" ht="17.25" customHeight="1" thickBot="1" x14ac:dyDescent="0.3">
      <c r="A36" s="332" t="s">
        <v>16</v>
      </c>
      <c r="B36" s="340"/>
      <c r="C36" s="328">
        <v>6901</v>
      </c>
      <c r="D36" s="333"/>
      <c r="E36" s="341" t="s">
        <v>26</v>
      </c>
      <c r="F36" s="1002">
        <v>8900</v>
      </c>
      <c r="G36" s="787"/>
      <c r="H36" s="997"/>
      <c r="I36" s="87"/>
      <c r="J36" s="87"/>
      <c r="K36" s="112"/>
    </row>
    <row r="37" spans="1:11" ht="19.5" customHeight="1" thickBot="1" x14ac:dyDescent="0.3">
      <c r="A37" s="132"/>
      <c r="B37" s="133"/>
      <c r="C37" s="133"/>
      <c r="D37" s="133"/>
      <c r="E37" s="297" t="s">
        <v>27</v>
      </c>
      <c r="F37" s="1030">
        <f>SUM(F33:F36)</f>
        <v>50000</v>
      </c>
      <c r="G37" s="787"/>
      <c r="H37" s="997"/>
      <c r="I37" s="87"/>
      <c r="J37" s="87"/>
    </row>
    <row r="38" spans="1:11" ht="15.75" customHeight="1" x14ac:dyDescent="0.25">
      <c r="A38" s="98"/>
      <c r="D38" s="87"/>
    </row>
    <row r="39" spans="1:11" ht="15.75" x14ac:dyDescent="0.25">
      <c r="D39" s="87"/>
      <c r="E39" s="71"/>
      <c r="F39" s="134"/>
      <c r="G39" s="71"/>
      <c r="H39" s="90"/>
      <c r="I39" s="90"/>
      <c r="J39" s="90"/>
      <c r="K39" s="99"/>
    </row>
    <row r="40" spans="1:11" x14ac:dyDescent="0.2">
      <c r="A40" s="112"/>
      <c r="E40" s="71"/>
      <c r="F40" s="112"/>
      <c r="G40" s="71"/>
      <c r="H40" s="71"/>
      <c r="I40" s="71"/>
      <c r="J40" s="71"/>
    </row>
    <row r="41" spans="1:11" ht="15.75" customHeight="1" x14ac:dyDescent="0.25">
      <c r="A41" s="100"/>
      <c r="B41" s="71"/>
      <c r="C41" s="71"/>
      <c r="D41" s="71"/>
      <c r="E41" s="71"/>
      <c r="F41" s="71"/>
      <c r="G41" s="74"/>
      <c r="H41" s="74"/>
      <c r="I41" s="74"/>
      <c r="J41" s="74"/>
      <c r="K41" s="90"/>
    </row>
    <row r="42" spans="1:11" x14ac:dyDescent="0.2">
      <c r="A42" s="112"/>
      <c r="G42" s="90"/>
      <c r="H42" s="90"/>
      <c r="I42" s="90"/>
      <c r="J42" s="90"/>
      <c r="K42" s="90"/>
    </row>
    <row r="43" spans="1:11" ht="15" x14ac:dyDescent="0.2">
      <c r="A43" s="97"/>
      <c r="B43" s="92"/>
      <c r="C43" s="92"/>
      <c r="D43" s="92"/>
      <c r="E43" s="92"/>
      <c r="F43" s="92"/>
      <c r="G43" s="101"/>
      <c r="H43" s="101"/>
      <c r="I43" s="101"/>
      <c r="J43" s="101"/>
      <c r="K43" s="91"/>
    </row>
    <row r="44" spans="1:11" ht="15" x14ac:dyDescent="0.2">
      <c r="A44" s="92"/>
      <c r="B44" s="92"/>
      <c r="C44" s="92"/>
      <c r="D44" s="92"/>
      <c r="E44" s="92"/>
      <c r="F44" s="92"/>
      <c r="G44" s="101"/>
      <c r="H44" s="101"/>
      <c r="I44" s="101"/>
      <c r="J44" s="101"/>
      <c r="K44" s="91"/>
    </row>
    <row r="45" spans="1:11" ht="15.75" customHeight="1" x14ac:dyDescent="0.25">
      <c r="A45" s="92"/>
      <c r="B45" s="92"/>
      <c r="C45" s="92"/>
      <c r="D45" s="92"/>
      <c r="E45" s="92"/>
      <c r="F45" s="92"/>
      <c r="G45" s="87"/>
      <c r="H45" s="87"/>
      <c r="I45" s="87"/>
      <c r="J45" s="87"/>
      <c r="K45" s="91"/>
    </row>
    <row r="46" spans="1:11" ht="15" x14ac:dyDescent="0.2">
      <c r="A46" s="92"/>
      <c r="B46" s="92"/>
      <c r="C46" s="92"/>
      <c r="D46" s="92"/>
      <c r="E46" s="92"/>
      <c r="F46" s="92"/>
      <c r="G46" s="91"/>
      <c r="H46" s="91"/>
      <c r="I46" s="91"/>
      <c r="J46" s="91"/>
      <c r="K46" s="91"/>
    </row>
    <row r="47" spans="1:11" ht="15" x14ac:dyDescent="0.2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92"/>
    </row>
    <row r="48" spans="1:11" ht="15" x14ac:dyDescent="0.2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92"/>
    </row>
    <row r="49" spans="1:11" ht="15" x14ac:dyDescent="0.2">
      <c r="A49" s="92"/>
      <c r="B49" s="92"/>
      <c r="C49" s="92"/>
      <c r="D49" s="92"/>
      <c r="E49" s="92"/>
      <c r="F49" s="92"/>
      <c r="G49" s="92"/>
      <c r="H49" s="92"/>
      <c r="I49" s="92"/>
      <c r="J49" s="92"/>
      <c r="K49" s="92"/>
    </row>
    <row r="50" spans="1:11" ht="15" x14ac:dyDescent="0.2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</row>
    <row r="51" spans="1:11" ht="15" x14ac:dyDescent="0.2">
      <c r="A51" s="92"/>
      <c r="B51" s="92"/>
      <c r="C51" s="92"/>
      <c r="D51" s="92"/>
      <c r="E51" s="92"/>
      <c r="F51" s="92"/>
      <c r="G51" s="92"/>
      <c r="H51" s="92"/>
      <c r="I51" s="92"/>
      <c r="J51" s="92"/>
      <c r="K51" s="92"/>
    </row>
    <row r="52" spans="1:11" ht="15" x14ac:dyDescent="0.2">
      <c r="A52" s="92"/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5" x14ac:dyDescent="0.2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ht="15" x14ac:dyDescent="0.2">
      <c r="A54" s="9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5" x14ac:dyDescent="0.2">
      <c r="A55" s="92"/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ht="15" x14ac:dyDescent="0.2">
      <c r="A56" s="92"/>
      <c r="B56" s="92"/>
      <c r="C56" s="92"/>
      <c r="D56" s="92"/>
      <c r="E56" s="92"/>
      <c r="F56" s="92"/>
      <c r="G56" s="92"/>
      <c r="H56" s="92"/>
      <c r="I56" s="92"/>
      <c r="J56" s="92"/>
      <c r="K56" s="92"/>
    </row>
  </sheetData>
  <mergeCells count="2">
    <mergeCell ref="G8:H8"/>
    <mergeCell ref="G29:H29"/>
  </mergeCells>
  <pageMargins left="0.70866141732283472" right="0.70866141732283472" top="1.1811023622047245" bottom="0.78740157480314965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</vt:i4>
      </vt:variant>
    </vt:vector>
  </HeadingPairs>
  <TitlesOfParts>
    <vt:vector size="10" baseType="lpstr">
      <vt:lpstr>sumář</vt:lpstr>
      <vt:lpstr>10 - doprava</vt:lpstr>
      <vt:lpstr>12 - správa</vt:lpstr>
      <vt:lpstr>14 - školství</vt:lpstr>
      <vt:lpstr>15- zdravotnictví</vt:lpstr>
      <vt:lpstr>16- kultura</vt:lpstr>
      <vt:lpstr>19- kraj </vt:lpstr>
      <vt:lpstr>28 sociálka</vt:lpstr>
      <vt:lpstr>'14 - školství'!Názvy_tisku</vt:lpstr>
      <vt:lpstr>sumář!Oblast_tisku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2017-12-12T11:58:23Z</dcterms:modified>
</cp:coreProperties>
</file>