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Statistiky 2026\rozpis přímé pro školy\metodika KHK k rozpočtu\"/>
    </mc:Choice>
  </mc:AlternateContent>
  <xr:revisionPtr revIDLastSave="0" documentId="13_ncr:1_{16E2FE37-19DE-470E-A03C-2FDA8AFDD6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pro r. 2026" sheetId="1" r:id="rId1"/>
    <sheet name="List2" sheetId="2" r:id="rId2"/>
  </sheets>
  <definedNames>
    <definedName name="_xlnm._FilterDatabase" localSheetId="0" hidden="1">'rekapitulace pro r. 2026'!$A$4:$BH$75</definedName>
    <definedName name="_xlnm.Print_Titles" localSheetId="0">'rekapitulace pro r. 2026'!$A:$C,'rekapitulace pro r. 2026'!$1:$4</definedName>
    <definedName name="Z_018CDF41_8BF5_4F05_8A53_E19031C5DF43_.wvu.FilterData" localSheetId="0" hidden="1">'rekapitulace pro r. 2026'!$C$4:$BB$81</definedName>
    <definedName name="Z_01C4A12D_706F_4B95_A147_3F76A993097D_.wvu.FilterData" localSheetId="0" hidden="1">'rekapitulace pro r. 2026'!$C$4:$BB$81</definedName>
    <definedName name="Z_01C4A12D_706F_4B95_A147_3F76A993097D_.wvu.PrintTitles" localSheetId="0" hidden="1">'rekapitulace pro r. 2026'!$A:$B,'rekapitulace pro r. 2026'!$1:$4</definedName>
    <definedName name="Z_01D60DC3_83D1_477F_8CB2_FBED2B4E102A_.wvu.FilterData" localSheetId="0" hidden="1">'rekapitulace pro r. 2026'!$A$2:$BF$78</definedName>
    <definedName name="Z_0263CF08_90AC_4AC9_862E_CEFB145CFCA9_.wvu.FilterData" localSheetId="0" hidden="1">'rekapitulace pro r. 2026'!$A$2:$BF$78</definedName>
    <definedName name="Z_02919911_0D79_41BC_AEA7_B810DB1A0719_.wvu.FilterData" localSheetId="0" hidden="1">'rekapitulace pro r. 2026'!$C$4:$BB$81</definedName>
    <definedName name="Z_02D89CA2_16DE_400D_A339_4442AE86F9A6_.wvu.FilterData" localSheetId="0" hidden="1">'rekapitulace pro r. 2026'!$C$4:$BF$78</definedName>
    <definedName name="Z_04917EA0_AEB4_44DB_A74D_B68FB737E1D8_.wvu.Cols" localSheetId="0" hidden="1">'rekapitulace pro r. 2026'!#REF!</definedName>
    <definedName name="Z_04917EA0_AEB4_44DB_A74D_B68FB737E1D8_.wvu.FilterData" localSheetId="0" hidden="1">'rekapitulace pro r. 2026'!$C$4:$BB$81</definedName>
    <definedName name="Z_04917EA0_AEB4_44DB_A74D_B68FB737E1D8_.wvu.PrintTitles" localSheetId="0" hidden="1">'rekapitulace pro r. 2026'!$A:$B,'rekapitulace pro r. 2026'!$1:$4</definedName>
    <definedName name="Z_05056D1E_E784_44B1_95DD_7D9ACE12BE99_.wvu.FilterData" localSheetId="0" hidden="1">'rekapitulace pro r. 2026'!$C$4:$BB$81</definedName>
    <definedName name="Z_05F0BC68_3DDE_463D_914F_583D7DB602BE_.wvu.FilterData" localSheetId="0" hidden="1">'rekapitulace pro r. 2026'!$C$4:$BB$81</definedName>
    <definedName name="Z_06B402C9_9105_422B_8D6D_D165EFDEE295_.wvu.FilterData" localSheetId="0" hidden="1">'rekapitulace pro r. 2026'!$D$4:$BA$32</definedName>
    <definedName name="Z_06D07A6C_4557_4681_9372_C7ABE0668183_.wvu.FilterData" localSheetId="0" hidden="1">'rekapitulace pro r. 2026'!$C$4:$BB$81</definedName>
    <definedName name="Z_08186933_C902_40BE_9871_86E57F793319_.wvu.FilterData" localSheetId="0" hidden="1">'rekapitulace pro r. 2026'!#REF!</definedName>
    <definedName name="Z_08EC96BE_0301_4E1C_A285_38B505C30BFC_.wvu.FilterData" localSheetId="0" hidden="1">'rekapitulace pro r. 2026'!$C$4:$BB$81</definedName>
    <definedName name="Z_091C2710_9D43_4CC0_8951_292E4C63D963_.wvu.FilterData" localSheetId="0" hidden="1">'rekapitulace pro r. 2026'!$D$4:$BA$32</definedName>
    <definedName name="Z_09627F9B_D160_4647_83E7_E5CD157CA38B_.wvu.FilterData" localSheetId="0" hidden="1">'rekapitulace pro r. 2026'!$D$4:$BA$32</definedName>
    <definedName name="Z_0994D55C_2318_4611_83FA_B9F6BDDA3C95_.wvu.FilterData" localSheetId="0" hidden="1">'rekapitulace pro r. 2026'!$C$4:$BB$81</definedName>
    <definedName name="Z_09C7A04F_FAAE_4835_95EE_C7A01AAED2F0_.wvu.FilterData" localSheetId="0" hidden="1">'rekapitulace pro r. 2026'!$C$4:$BB$81</definedName>
    <definedName name="Z_0A9CD427_6C5C_4397_89AB_6E72778A4EC6_.wvu.FilterData" localSheetId="0" hidden="1">'rekapitulace pro r. 2026'!$C$4:$BB$81</definedName>
    <definedName name="Z_0AA30656_BB9F_46DC_90BB_5FC8BFD0B584_.wvu.FilterData" localSheetId="0" hidden="1">'rekapitulace pro r. 2026'!$C$4:$BF$78</definedName>
    <definedName name="Z_0B16428C_386D_454F_B89B_F8C4E36EB4E3_.wvu.FilterData" localSheetId="0" hidden="1">'rekapitulace pro r. 2026'!$C$4:$BB$81</definedName>
    <definedName name="Z_0B96E24D_B6C1_4EBE_A0B1_F83E680D491E_.wvu.FilterData" localSheetId="0" hidden="1">'rekapitulace pro r. 2026'!$C$4:$BB$81</definedName>
    <definedName name="Z_0B96E24D_B6C1_4EBE_A0B1_F83E680D491E_.wvu.PrintTitles" localSheetId="0" hidden="1">'rekapitulace pro r. 2026'!$A:$B,'rekapitulace pro r. 2026'!$1:$4</definedName>
    <definedName name="Z_0B9E6F6A_CF05_45C0_BAA6_742E3096FAD4_.wvu.FilterData" localSheetId="0" hidden="1">'rekapitulace pro r. 2026'!$AD$4:$AJ$29</definedName>
    <definedName name="Z_0BAE814C_225A_4536_9E92_2B3147A8A2D1_.wvu.FilterData" localSheetId="0" hidden="1">'rekapitulace pro r. 2026'!$C$4:$BB$81</definedName>
    <definedName name="Z_0BE8C9EF_4672_4BFC_8A60_BB125278CD76_.wvu.FilterData" localSheetId="0" hidden="1">'rekapitulace pro r. 2026'!$C$4:$BB$81</definedName>
    <definedName name="Z_0C39F45F_FB79_43F0_8331_5336564F8B52_.wvu.FilterData" localSheetId="0" hidden="1">'rekapitulace pro r. 2026'!#REF!</definedName>
    <definedName name="Z_0CA61946_4E50_482E_B336_4B9185F38B56_.wvu.FilterData" localSheetId="0" hidden="1">'rekapitulace pro r. 2026'!$D$4:$BA$32</definedName>
    <definedName name="Z_0CA88B16_49A7_424B_A86A_3C155BF07810_.wvu.FilterData" localSheetId="0" hidden="1">'rekapitulace pro r. 2026'!$C$4:$BB$81</definedName>
    <definedName name="Z_0EBB2CCB_74B5_45B9_811C_B5C0652408F9_.wvu.FilterData" localSheetId="0" hidden="1">'rekapitulace pro r. 2026'!$BA$4:$BF$78</definedName>
    <definedName name="Z_0ECB3CFE_094A_49D4_BDE6_3EF8D7D8F9EF_.wvu.FilterData" localSheetId="0" hidden="1">'rekapitulace pro r. 2026'!$C$4:$BB$81</definedName>
    <definedName name="Z_0F384C6F_BA0B_4E61_ACD4_0478EFB56E4A_.wvu.FilterData" localSheetId="0" hidden="1">'rekapitulace pro r. 2026'!$C$4:$BB$81</definedName>
    <definedName name="Z_0F68A1E9_1DA2_4488_A2CA_6DAC49F83149_.wvu.FilterData" localSheetId="0" hidden="1">'rekapitulace pro r. 2026'!$C$4:$BB$81</definedName>
    <definedName name="Z_0FCB1660_5CDA_4FFE_87C1_3B6F25887A6E_.wvu.FilterData" localSheetId="0" hidden="1">'rekapitulace pro r. 2026'!$C$4:$BF$78</definedName>
    <definedName name="Z_100E179C_94E4_470C_BA2F_9499AAB8E66B_.wvu.FilterData" localSheetId="0" hidden="1">'rekapitulace pro r. 2026'!$C$4:$BB$81</definedName>
    <definedName name="Z_10657BC4_AD41_4556_A26B_79FA5813EA2F_.wvu.FilterData" localSheetId="0" hidden="1">'rekapitulace pro r. 2026'!$AD$4:$AJ$29</definedName>
    <definedName name="Z_106E3A2E_2A0E_4B73_87DA_2294B7C87FDF_.wvu.FilterData" localSheetId="0" hidden="1">'rekapitulace pro r. 2026'!$A$4:$BH$75</definedName>
    <definedName name="Z_10DCC889_C5C3_4EAB_83AD_A0BC77F88640_.wvu.FilterData" localSheetId="0" hidden="1">'rekapitulace pro r. 2026'!$C$4:$BA$76</definedName>
    <definedName name="Z_112DA544_A215_4EFE_884B_DEC710DA7C5F_.wvu.FilterData" localSheetId="0" hidden="1">'rekapitulace pro r. 2026'!$C$4:$BB$81</definedName>
    <definedName name="Z_119758CD_D67A_41EF_A869_9FB76D91FA88_.wvu.FilterData" localSheetId="0" hidden="1">'rekapitulace pro r. 2026'!$BA$4:$BF$78</definedName>
    <definedName name="Z_11E60CD9_B724_41EB_AB56_F436C4C98D7D_.wvu.FilterData" localSheetId="0" hidden="1">'rekapitulace pro r. 2026'!$A$4:$BH$75</definedName>
    <definedName name="Z_11EAC397_7379_46D4_A737_65045D849342_.wvu.FilterData" localSheetId="0" hidden="1">'rekapitulace pro r. 2026'!$D$4:$BA$32</definedName>
    <definedName name="Z_129824F0_D75C_44E5_8034_CC240B04F0B9_.wvu.FilterData" localSheetId="0" hidden="1">'rekapitulace pro r. 2026'!$C$4:$BB$81</definedName>
    <definedName name="Z_12E030AF_7416_4686_AC84_77C1E201C064_.wvu.FilterData" localSheetId="0" hidden="1">'rekapitulace pro r. 2026'!$BA$4:$BF$78</definedName>
    <definedName name="Z_133AECD7_1DF0_49B2_A09E_DF0212DB42FC_.wvu.FilterData" localSheetId="0" hidden="1">'rekapitulace pro r. 2026'!$C$4:$BB$81</definedName>
    <definedName name="Z_1405EBAA_26F5_4C92_8380_D0BC68577227_.wvu.FilterData" localSheetId="0" hidden="1">'rekapitulace pro r. 2026'!$B$4:$F$78</definedName>
    <definedName name="Z_14D20862_3FF1_4450_8BDD_F6EC46AB4B12_.wvu.FilterData" localSheetId="0" hidden="1">'rekapitulace pro r. 2026'!$BA$4:$BF$78</definedName>
    <definedName name="Z_14D8FF62_525E_4978_98CD_831EA9719D24_.wvu.FilterData" localSheetId="0" hidden="1">'rekapitulace pro r. 2026'!$AD$4:$AJ$29</definedName>
    <definedName name="Z_158D8719_D4AE_4469_B405_0B2D5D01B76F_.wvu.FilterData" localSheetId="0" hidden="1">'rekapitulace pro r. 2026'!$C$4:$BB$81</definedName>
    <definedName name="Z_15F6C5A4_D833_46E5_8DEA_EB4990407C22_.wvu.FilterData" localSheetId="0" hidden="1">'rekapitulace pro r. 2026'!$C$4:$BB$81</definedName>
    <definedName name="Z_160AC621_16C0_4725_A7E9_89F1D1913675_.wvu.FilterData" localSheetId="0" hidden="1">'rekapitulace pro r. 2026'!$C$4:$BB$81</definedName>
    <definedName name="Z_165AEAEA_F0B9_4133_98D7_26465254569C_.wvu.FilterData" localSheetId="0" hidden="1">'rekapitulace pro r. 2026'!$AD$4:$AJ$29</definedName>
    <definedName name="Z_16DB2E8F_7946_413F_BECA_E1FF4EE2399D_.wvu.FilterData" localSheetId="0" hidden="1">'rekapitulace pro r. 2026'!$BA$4:$BF$78</definedName>
    <definedName name="Z_16EF8801_6C34_4C26_A153_AFA26942E4AA_.wvu.FilterData" localSheetId="0" hidden="1">'rekapitulace pro r. 2026'!$C$4:$BB$81</definedName>
    <definedName name="Z_1793761A_18B2_44E1_B2DA_A8A7F961ED91_.wvu.FilterData" localSheetId="0" hidden="1">'rekapitulace pro r. 2026'!$C$4:$BB$81</definedName>
    <definedName name="Z_187CC08D_4608_4D8A_85FE_4E52F75BF75F_.wvu.FilterData" localSheetId="0" hidden="1">'rekapitulace pro r. 2026'!$AD$4:$AJ$29</definedName>
    <definedName name="Z_195FBC4F_F93F_43D4_AEBE_0EE906C5F4FB_.wvu.FilterData" localSheetId="0" hidden="1">'rekapitulace pro r. 2026'!$BA$4:$BF$78</definedName>
    <definedName name="Z_1A475279_DC7D_415C_AC08_9C0DE8207D1E_.wvu.FilterData" localSheetId="0" hidden="1">'rekapitulace pro r. 2026'!$A$4:$BH$75</definedName>
    <definedName name="Z_1A9CE45C_8889_4E6A_A512_E9FC5C58BEED_.wvu.FilterData" localSheetId="0" hidden="1">'rekapitulace pro r. 2026'!$C$4:$BB$81</definedName>
    <definedName name="Z_1B908FCB_5FF9_441A_A4D4_36852E0539B3_.wvu.FilterData" localSheetId="0" hidden="1">'rekapitulace pro r. 2026'!$D$4:$BA$32</definedName>
    <definedName name="Z_1C03BE40_9EFF_45BD_96A2_56642F0E89DE_.wvu.FilterData" localSheetId="0" hidden="1">'rekapitulace pro r. 2026'!$C$4:$BB$81</definedName>
    <definedName name="Z_1C0533D5_1602_4D91_8ACD_D5A94ACF40DD_.wvu.FilterData" localSheetId="0" hidden="1">'rekapitulace pro r. 2026'!$BA$4:$BF$78</definedName>
    <definedName name="Z_1C21B521_5D5A_4EE0_A6E6_560C1B1C97F1_.wvu.FilterData" localSheetId="0" hidden="1">'rekapitulace pro r. 2026'!$C$4:$BB$81</definedName>
    <definedName name="Z_1C777DBE_537F_4819_8CD4_166C0CE9A684_.wvu.FilterData" localSheetId="0" hidden="1">'rekapitulace pro r. 2026'!$C$4:$BB$81</definedName>
    <definedName name="Z_1D888E37_2224_47B8_BBCA_8AE3DB477E24_.wvu.FilterData" localSheetId="0" hidden="1">'rekapitulace pro r. 2026'!$AT$4:$BA$32</definedName>
    <definedName name="Z_1E4E2307_1ABD_4DB5_904D_A1B06917412B_.wvu.FilterData" localSheetId="0" hidden="1">'rekapitulace pro r. 2026'!$C$4:$BB$81</definedName>
    <definedName name="Z_1E7F5A14_4CBC_49A0_984A_99766FE79B1D_.wvu.FilterData" localSheetId="0" hidden="1">'rekapitulace pro r. 2026'!$AD$4:$AJ$29</definedName>
    <definedName name="Z_1E8CF625_8765_44B1_BFAF_CFFD5CB11BA0_.wvu.FilterData" localSheetId="0" hidden="1">'rekapitulace pro r. 2026'!$C$4:$BB$81</definedName>
    <definedName name="Z_1F087C27_0B44_44A4_A0F7_68DD48B6BAAA_.wvu.FilterData" localSheetId="0" hidden="1">'rekapitulace pro r. 2026'!#REF!</definedName>
    <definedName name="Z_1FD040D7_D6BF_4FFC_81A3_9314CAD9C0FF_.wvu.FilterData" localSheetId="0" hidden="1">'rekapitulace pro r. 2026'!$BA$4:$BF$78</definedName>
    <definedName name="Z_21FB03B5_FEC1_457E_9D5D_AEAF28571CD0_.wvu.Cols" localSheetId="0" hidden="1">'rekapitulace pro r. 2026'!#REF!,'rekapitulace pro r. 2026'!#REF!</definedName>
    <definedName name="Z_21FB03B5_FEC1_457E_9D5D_AEAF28571CD0_.wvu.FilterData" localSheetId="0" hidden="1">'rekapitulace pro r. 2026'!$BA$4:$BF$78</definedName>
    <definedName name="Z_21FB03B5_FEC1_457E_9D5D_AEAF28571CD0_.wvu.PrintTitles" localSheetId="0" hidden="1">'rekapitulace pro r. 2026'!$A:$C,'rekapitulace pro r. 2026'!$1:$4</definedName>
    <definedName name="Z_2255BD0F_0F55_423C_9F5D_F6576563FD7F_.wvu.FilterData" localSheetId="0" hidden="1">'rekapitulace pro r. 2026'!$C$4:$BB$81</definedName>
    <definedName name="Z_22789203_99C9_4695_A00F_8332CF9F77C6_.wvu.FilterData" localSheetId="0" hidden="1">'rekapitulace pro r. 2026'!$A$3:$BA$76</definedName>
    <definedName name="Z_2295268F_4678_43D2_86DE_92B0543531F9_.wvu.FilterData" localSheetId="0" hidden="1">'rekapitulace pro r. 2026'!$A$2:$BF$78</definedName>
    <definedName name="Z_22E8D445_2EDB_493A_90D2_CEECA8A7A97F_.wvu.FilterData" localSheetId="0" hidden="1">'rekapitulace pro r. 2026'!$C$4:$BB$81</definedName>
    <definedName name="Z_237177CB_A85E_4683_89C5_674D9AA39604_.wvu.FilterData" localSheetId="0" hidden="1">'rekapitulace pro r. 2026'!$C$4:$BF$78</definedName>
    <definedName name="Z_23BBB89C_820B_482C_B532_49620385680A_.wvu.FilterData" localSheetId="0" hidden="1">'rekapitulace pro r. 2026'!$D$4:$BA$32</definedName>
    <definedName name="Z_2400B340_2F1D_471E_9859_75AE6811B019_.wvu.FilterData" localSheetId="0" hidden="1">'rekapitulace pro r. 2026'!$A$3:$BA$76</definedName>
    <definedName name="Z_241A59DC_B26F_42A7_BB9A_650217BC886F_.wvu.FilterData" localSheetId="0" hidden="1">'rekapitulace pro r. 2026'!$A$4:$BH$75</definedName>
    <definedName name="Z_25122FFC_D519_4B1B_B89F_446962827DD2_.wvu.FilterData" localSheetId="0" hidden="1">'rekapitulace pro r. 2026'!$A$2:$BF$78</definedName>
    <definedName name="Z_2611B2AB_C569_4736_A024_6DD9FBBB09D2_.wvu.FilterData" localSheetId="0" hidden="1">'rekapitulace pro r. 2026'!$A$2:$BF$78</definedName>
    <definedName name="Z_27357159_C99A_44C2_BCBD_2D5E22A10370_.wvu.FilterData" localSheetId="0" hidden="1">'rekapitulace pro r. 2026'!#REF!</definedName>
    <definedName name="Z_2776AC98_826F_41C6_9729_7CA0A644B43C_.wvu.FilterData" localSheetId="0" hidden="1">'rekapitulace pro r. 2026'!$C$4:$BB$81</definedName>
    <definedName name="Z_2A18B762_C948_42AD_A122_934266EC8D05_.wvu.FilterData" localSheetId="0" hidden="1">'rekapitulace pro r. 2026'!$BA$4:$BF$78</definedName>
    <definedName name="Z_2A3F304A_83F5_453D_87BE_A20404E3555C_.wvu.FilterData" localSheetId="0" hidden="1">'rekapitulace pro r. 2026'!$D$4:$BA$32</definedName>
    <definedName name="Z_2A647F16_69EB_4013_BB63_5501D82DF4B0_.wvu.FilterData" localSheetId="0" hidden="1">'rekapitulace pro r. 2026'!$D$4:$BA$32</definedName>
    <definedName name="Z_2AC9A2E3_C899_4A1D_ABF4_C801E0A5BD28_.wvu.FilterData" localSheetId="0" hidden="1">'rekapitulace pro r. 2026'!$BA$4:$BF$78</definedName>
    <definedName name="Z_2B5C2893_4DA6_4FC6_ABBC_704DE65A7F43_.wvu.FilterData" localSheetId="0" hidden="1">'rekapitulace pro r. 2026'!$AD$4:$AJ$29</definedName>
    <definedName name="Z_2CC8A769_162D_4B25_ACCA_C778E91165CC_.wvu.FilterData" localSheetId="0" hidden="1">'rekapitulace pro r. 2026'!$AD$4:$AJ$29</definedName>
    <definedName name="Z_2E4A082B_1A54_42DD_85B0_4036733C2604_.wvu.FilterData" localSheetId="0" hidden="1">'rekapitulace pro r. 2026'!$C$4:$BB$81</definedName>
    <definedName name="Z_2E9692D7_5C04_4F05_A386_6A580B5760EF_.wvu.FilterData" localSheetId="0" hidden="1">'rekapitulace pro r. 2026'!$AD$4:$AJ$29</definedName>
    <definedName name="Z_2EA31DBD_F9C6_4A8A_A568_338DB3E4DFC4_.wvu.FilterData" localSheetId="0" hidden="1">'rekapitulace pro r. 2026'!$C$4:$BB$81</definedName>
    <definedName name="Z_2EA6944A_8F5D_4E09_814F_20911BFD6BA5_.wvu.FilterData" localSheetId="0" hidden="1">'rekapitulace pro r. 2026'!$C$4:$BB$81</definedName>
    <definedName name="Z_2F51B727_8D5C_44D8_9B75_3C83998B0975_.wvu.FilterData" localSheetId="0" hidden="1">'rekapitulace pro r. 2026'!$C$4:$BB$81</definedName>
    <definedName name="Z_2FAEDC79_3615_4DAC_B17E_CCF77D96B390_.wvu.FilterData" localSheetId="0" hidden="1">'rekapitulace pro r. 2026'!$D$4:$BA$32</definedName>
    <definedName name="Z_2FEAB33B_B029_41ED_85A4_66ECF7C1D33D_.wvu.FilterData" localSheetId="0" hidden="1">'rekapitulace pro r. 2026'!$A$2:$BF$78</definedName>
    <definedName name="Z_3005AD01_50B0_466A_BB28_B67FCE5FEDDF_.wvu.FilterData" localSheetId="0" hidden="1">'rekapitulace pro r. 2026'!$D$4:$BA$32</definedName>
    <definedName name="Z_30A7845E_60EC_4B6F_97E5_D3ACA7DA1894_.wvu.FilterData" localSheetId="0" hidden="1">'rekapitulace pro r. 2026'!$C$4:$BB$81</definedName>
    <definedName name="Z_30CA3C66_E84D_4898_B1CD_3A8491E536D3_.wvu.FilterData" localSheetId="0" hidden="1">'rekapitulace pro r. 2026'!$A$2:$BF$78</definedName>
    <definedName name="Z_312F7E45_D68B_4977_8006_5517A7A59274_.wvu.FilterData" localSheetId="0" hidden="1">'rekapitulace pro r. 2026'!$D$4:$BA$32</definedName>
    <definedName name="Z_31D3E9BC_2F52_4FB4_8C5B_8D464731B885_.wvu.FilterData" localSheetId="0" hidden="1">'rekapitulace pro r. 2026'!$C$4:$BB$81</definedName>
    <definedName name="Z_31FC6F4E_6E92_4B4F_A2EC_8F8BD1DFB673_.wvu.FilterData" localSheetId="0" hidden="1">'rekapitulace pro r. 2026'!$C$4:$BB$81</definedName>
    <definedName name="Z_330059B2_AB90_466F_AEDB_024100CC3C57_.wvu.FilterData" localSheetId="0" hidden="1">'rekapitulace pro r. 2026'!$C$4:$BB$81</definedName>
    <definedName name="Z_3359BE2D_187C_4025_97F0_53A294BFA137_.wvu.FilterData" localSheetId="0" hidden="1">'rekapitulace pro r. 2026'!$AD$4:$AJ$29</definedName>
    <definedName name="Z_3434B011_0B76_4DCF_B560_F288425F2D7F_.wvu.FilterData" localSheetId="0" hidden="1">'rekapitulace pro r. 2026'!$C$4:$BF$78</definedName>
    <definedName name="Z_34494158_2DEE_4769_AB68_9178DDC01C4E_.wvu.FilterData" localSheetId="0" hidden="1">'rekapitulace pro r. 2026'!$C$4:$BB$81</definedName>
    <definedName name="Z_355B178D_F869_49BB_BEB4_7862498DEDA7_.wvu.FilterData" localSheetId="0" hidden="1">'rekapitulace pro r. 2026'!$AD$4:$AJ$29</definedName>
    <definedName name="Z_35BF5C28_ACDA_472B_BED3_B6ECA9D1FA0D_.wvu.FilterData" localSheetId="0" hidden="1">'rekapitulace pro r. 2026'!$A$3:$BA$76</definedName>
    <definedName name="Z_35FC15D7_0F7A_40FE_BD58_EB245B566063_.wvu.FilterData" localSheetId="0" hidden="1">'rekapitulace pro r. 2026'!$AD$4:$AJ$29</definedName>
    <definedName name="Z_36FC2D5A_3DC3_41C4_A155_F653962683D1_.wvu.FilterData" localSheetId="0" hidden="1">'rekapitulace pro r. 2026'!$AD$4:$AJ$29</definedName>
    <definedName name="Z_3780907F_7894_438A_B65A_37E12F6B40C2_.wvu.FilterData" localSheetId="0" hidden="1">'rekapitulace pro r. 2026'!#REF!</definedName>
    <definedName name="Z_379D64B4_81BB_4400_8E26_074F7B842AC9_.wvu.FilterData" localSheetId="0" hidden="1">'rekapitulace pro r. 2026'!$C$4:$BB$81</definedName>
    <definedName name="Z_37B293EF_FDDE_4CB4_BEDA_7984A01B8741_.wvu.FilterData" localSheetId="0" hidden="1">'rekapitulace pro r. 2026'!$A$4:$BH$75</definedName>
    <definedName name="Z_37ED6B61_F95E_4E9E_947E_B1C74B95896A_.wvu.FilterData" localSheetId="0" hidden="1">'rekapitulace pro r. 2026'!#REF!</definedName>
    <definedName name="Z_38F882F4_709A_4DD5_B8A3_8F997404F18B_.wvu.FilterData" localSheetId="0" hidden="1">'rekapitulace pro r. 2026'!$A$2:$BF$78</definedName>
    <definedName name="Z_390C976B_AD36_40E2_934E_CEAFEBD16EA3_.wvu.FilterData" localSheetId="0" hidden="1">'rekapitulace pro r. 2026'!$B$4:$F$78</definedName>
    <definedName name="Z_390F541D_9588_408D_8A02_7C8962D674DD_.wvu.FilterData" localSheetId="0" hidden="1">'rekapitulace pro r. 2026'!$C$4:$BB$81</definedName>
    <definedName name="Z_3916117C_DFE4_4654_9A43_6674AD7AE94D_.wvu.FilterData" localSheetId="0" hidden="1">'rekapitulace pro r. 2026'!$C$4:$BB$81</definedName>
    <definedName name="Z_3927D39A_5FDB_4942_90F1_1E3FC9AA2C4F_.wvu.FilterData" localSheetId="0" hidden="1">'rekapitulace pro r. 2026'!$C$4:$BB$81</definedName>
    <definedName name="Z_39F7425F_FAA1_4D41_B860_A2B566309CBE_.wvu.FilterData" localSheetId="0" hidden="1">'rekapitulace pro r. 2026'!$C$4:$BB$81</definedName>
    <definedName name="Z_3A69DCF3_C02E_424D_8CB3_518AE7C65A6A_.wvu.FilterData" localSheetId="0" hidden="1">'rekapitulace pro r. 2026'!$B$4:$F$78</definedName>
    <definedName name="Z_3A705DE6_BBF9_4402_8F24_9AF1D7BFA1C2_.wvu.FilterData" localSheetId="0" hidden="1">'rekapitulace pro r. 2026'!$C$4:$BB$81</definedName>
    <definedName name="Z_3A86E324_B99D_4445_BBE6_D3D07F99DC3F_.wvu.FilterData" localSheetId="0" hidden="1">'rekapitulace pro r. 2026'!$C$4:$BB$81</definedName>
    <definedName name="Z_3D139D5F_E81C_49AC_B722_61A6B21833C7_.wvu.FilterData" localSheetId="0" hidden="1">'rekapitulace pro r. 2026'!$C$4:$BF$81</definedName>
    <definedName name="Z_3D139D5F_E81C_49AC_B722_61A6B21833C7_.wvu.PrintTitles" localSheetId="0" hidden="1">'rekapitulace pro r. 2026'!$A:$B,'rekapitulace pro r. 2026'!$3:$3</definedName>
    <definedName name="Z_3D360033_E444_4AF0_AD51_9FB8B60D33CE_.wvu.FilterData" localSheetId="0" hidden="1">'rekapitulace pro r. 2026'!$C$4:$BB$81</definedName>
    <definedName name="Z_3E48A9B0_E73B_49EB_B9BD_417C9FFFFDB4_.wvu.FilterData" localSheetId="0" hidden="1">'rekapitulace pro r. 2026'!$AD$4:$AJ$29</definedName>
    <definedName name="Z_3E49EB04_6A76_412D_84D9_29DFEB50478D_.wvu.FilterData" localSheetId="0" hidden="1">'rekapitulace pro r. 2026'!$A$3:$BA$76</definedName>
    <definedName name="Z_3F46BA2B_EBEE_4318_8413_D232EF55F36A_.wvu.FilterData" localSheetId="0" hidden="1">'rekapitulace pro r. 2026'!$A$3:$BA$76</definedName>
    <definedName name="Z_3F89C461_8222_4C6E_BE2F_9AB1E7684CE3_.wvu.FilterData" localSheetId="0" hidden="1">'rekapitulace pro r. 2026'!$AD$4:$AJ$29</definedName>
    <definedName name="Z_4019AE35_A7BE_4108_AB49_2F6CEBA7597E_.wvu.FilterData" localSheetId="0" hidden="1">'rekapitulace pro r. 2026'!$A$2:$BF$78</definedName>
    <definedName name="Z_40ED7790_9888_4A2E_AC76_6D113C0E12BD_.wvu.FilterData" localSheetId="0" hidden="1">'rekapitulace pro r. 2026'!$A$2:$BF$78</definedName>
    <definedName name="Z_41744778_C1A4_4E57_B24A_AC17104B4CAE_.wvu.FilterData" localSheetId="0" hidden="1">'rekapitulace pro r. 2026'!$C$4:$BB$81</definedName>
    <definedName name="Z_41AD01F5_BF21_468F_AEB0_D22342DBB85C_.wvu.FilterData" localSheetId="0" hidden="1">'rekapitulace pro r. 2026'!#REF!</definedName>
    <definedName name="Z_42FEF8C6_A59E_4061_9FBC_7FE6826AD248_.wvu.FilterData" localSheetId="0" hidden="1">'rekapitulace pro r. 2026'!#REF!</definedName>
    <definedName name="Z_436CD97A_629D_4BCC_8013_CC46F264F9E7_.wvu.FilterData" localSheetId="0" hidden="1">'rekapitulace pro r. 2026'!$C$4:$BB$81</definedName>
    <definedName name="Z_44026EFB_A197_4C2C_A46D_B6C784324561_.wvu.FilterData" localSheetId="0" hidden="1">'rekapitulace pro r. 2026'!$C$4:$BB$81</definedName>
    <definedName name="Z_44035AE1_4BE3_45A2_9CB0_7974DF1EDB0A_.wvu.FilterData" localSheetId="0" hidden="1">'rekapitulace pro r. 2026'!$A$2:$BF$78</definedName>
    <definedName name="Z_448E87E9_4CD2_431E_B406_89508FB01FD0_.wvu.FilterData" localSheetId="0" hidden="1">'rekapitulace pro r. 2026'!$C$4:$BB$81</definedName>
    <definedName name="Z_44D5B60F_4368_4F39_BFFE_7971CCF9B30C_.wvu.FilterData" localSheetId="0" hidden="1">'rekapitulace pro r. 2026'!$C$4:$BB$81</definedName>
    <definedName name="Z_4640BF18_D61F_4FEC_BE31_0F965A22A879_.wvu.FilterData" localSheetId="0" hidden="1">'rekapitulace pro r. 2026'!$A$4:$BF$75</definedName>
    <definedName name="Z_46447683_7279_4567_A93A_EB947FA007B3_.wvu.FilterData" localSheetId="0" hidden="1">'rekapitulace pro r. 2026'!$C$4:$BB$81</definedName>
    <definedName name="Z_47487403_3868_4813_9C9E_3F29CDE60BC1_.wvu.FilterData" localSheetId="0" hidden="1">'rekapitulace pro r. 2026'!$C$4:$BB$81</definedName>
    <definedName name="Z_47826D25_D4AA_45FA_94E5_8C6DD5C5D1A3_.wvu.FilterData" localSheetId="0" hidden="1">'rekapitulace pro r. 2026'!$C$4:$BB$81</definedName>
    <definedName name="Z_490BB5F1_5D0F_426B_BD4E_A39ECCEFD75C_.wvu.FilterData" localSheetId="0" hidden="1">'rekapitulace pro r. 2026'!$A$2:$BF$78</definedName>
    <definedName name="Z_496666BB_D10D_4FE4_BA78_48C88B2EF9B2_.wvu.FilterData" localSheetId="0" hidden="1">'rekapitulace pro r. 2026'!#REF!</definedName>
    <definedName name="Z_49AE26CE_6F35_47EC_8F48_98A259F9E256_.wvu.FilterData" localSheetId="0" hidden="1">'rekapitulace pro r. 2026'!#REF!</definedName>
    <definedName name="Z_49AF6C69_21DE_44AE_B884_35DF855A3716_.wvu.FilterData" localSheetId="0" hidden="1">'rekapitulace pro r. 2026'!$C$4:$BB$81</definedName>
    <definedName name="Z_4A86A4FA_DC8D_4FD2_8C3B_018CD4F07563_.wvu.FilterData" localSheetId="0" hidden="1">'rekapitulace pro r. 2026'!$D$4:$BA$32</definedName>
    <definedName name="Z_4A8B8B49_BB4C_4B45_82AF_24300EDD92DA_.wvu.FilterData" localSheetId="0" hidden="1">'rekapitulace pro r. 2026'!$A$2:$BF$78</definedName>
    <definedName name="Z_4A8CC925_39F2_4B02_B81C_34B256A50976_.wvu.FilterData" localSheetId="0" hidden="1">'rekapitulace pro r. 2026'!$D$4:$BA$32</definedName>
    <definedName name="Z_4AC42615_0642_43E8_808A_0B2A890276FD_.wvu.FilterData" localSheetId="0" hidden="1">'rekapitulace pro r. 2026'!$D$4:$BA$32</definedName>
    <definedName name="Z_4B50DC90_1A2A_4AA3_BD4E_1AB8534A0372_.wvu.FilterData" localSheetId="0" hidden="1">'rekapitulace pro r. 2026'!$C$4:$BB$81</definedName>
    <definedName name="Z_4B796FB2_3D62_4532_B5BA_9458A7B00A88_.wvu.FilterData" localSheetId="0" hidden="1">'rekapitulace pro r. 2026'!$AD$4:$AJ$29</definedName>
    <definedName name="Z_4C618CB9_E806_46EC_B193_75A97363420F_.wvu.FilterData" localSheetId="0" hidden="1">'rekapitulace pro r. 2026'!$B$4:$F$78</definedName>
    <definedName name="Z_4C94959A_95ED_4E0C_99E8_2B0F278A44BC_.wvu.FilterData" localSheetId="0" hidden="1">'rekapitulace pro r. 2026'!$D$4:$BA$78</definedName>
    <definedName name="Z_4CC238E9_3E98_4254_B92D_DACDB5AF1FB9_.wvu.FilterData" localSheetId="0" hidden="1">'rekapitulace pro r. 2026'!$C$4:$BB$81</definedName>
    <definedName name="Z_4DEB126B_998F_4352_A390_CAA3D3503071_.wvu.FilterData" localSheetId="0" hidden="1">'rekapitulace pro r. 2026'!$A$4:$BH$75</definedName>
    <definedName name="Z_4DFE8644_094A_4353_AACE_0872CAF80CE7_.wvu.FilterData" localSheetId="0" hidden="1">'rekapitulace pro r. 2026'!#REF!</definedName>
    <definedName name="Z_4DFF055C_AD99_44AC_9FCF_90B244D7492B_.wvu.FilterData" localSheetId="0" hidden="1">'rekapitulace pro r. 2026'!$AT$4:$BA$32</definedName>
    <definedName name="Z_4E247593_51A0_4905_B048_F27CB201C4FC_.wvu.FilterData" localSheetId="0" hidden="1">'rekapitulace pro r. 2026'!$C$4:$BB$81</definedName>
    <definedName name="Z_4E545573_AB33_48E2_89B9_B86F83B9C1BB_.wvu.FilterData" localSheetId="0" hidden="1">'rekapitulace pro r. 2026'!#REF!</definedName>
    <definedName name="Z_4E99400D_140E_41EE_B3F7_1FE54550F335_.wvu.FilterData" localSheetId="0" hidden="1">'rekapitulace pro r. 2026'!#REF!</definedName>
    <definedName name="Z_4F6545A6_568C_4395_A38E_00A03A6331A8_.wvu.FilterData" localSheetId="0" hidden="1">'rekapitulace pro r. 2026'!$AT$4:$BA$32</definedName>
    <definedName name="Z_4F6545A6_568C_4395_A38E_00A03A6331A8_.wvu.PrintTitles" localSheetId="0" hidden="1">'rekapitulace pro r. 2026'!$B:$B,'rekapitulace pro r. 2026'!$2:$4</definedName>
    <definedName name="Z_4F6A40D3_9242_4A86_BE17_022E25AD85C0_.wvu.FilterData" localSheetId="0" hidden="1">'rekapitulace pro r. 2026'!$C$4:$BB$81</definedName>
    <definedName name="Z_5033BF55_5617_4592_A5A3_93936A0EF36A_.wvu.FilterData" localSheetId="0" hidden="1">'rekapitulace pro r. 2026'!$D$4:$BA$32</definedName>
    <definedName name="Z_517CE454_9599_45BC_BBEF_BE28E6F8F261_.wvu.FilterData" localSheetId="0" hidden="1">'rekapitulace pro r. 2026'!$D$4:$BA$76</definedName>
    <definedName name="Z_52D26D47_0056_4DAE_8080_A168BC6F59A7_.wvu.FilterData" localSheetId="0" hidden="1">'rekapitulace pro r. 2026'!$BA$4:$BF$78</definedName>
    <definedName name="Z_535AF442_6056_41AD_BAB3_FA4CDC4EF548_.wvu.FilterData" localSheetId="0" hidden="1">'rekapitulace pro r. 2026'!$BA$4:$BF$78</definedName>
    <definedName name="Z_539879D2_9081_44E9_9F55_9ACFFA6B3D7A_.wvu.FilterData" localSheetId="0" hidden="1">'rekapitulace pro r. 2026'!$C$4:$BB$81</definedName>
    <definedName name="Z_53B1450A_B3CE_4690_87DA_C0C318528BD7_.wvu.FilterData" localSheetId="0" hidden="1">'rekapitulace pro r. 2026'!$BA$4:$BF$78</definedName>
    <definedName name="Z_5490058D_C198_4DB2_BB4E_E18AF5BAC0BD_.wvu.FilterData" localSheetId="0" hidden="1">'rekapitulace pro r. 2026'!$A$4:$BH$75</definedName>
    <definedName name="Z_54BB1A08_5227_4006_BE59_09F1140F1634_.wvu.FilterData" localSheetId="0" hidden="1">'rekapitulace pro r. 2026'!$C$4:$BB$81</definedName>
    <definedName name="Z_5523D3AA_56A3_4C70_BBB7_A929840E7A45_.wvu.FilterData" localSheetId="0" hidden="1">'rekapitulace pro r. 2026'!$D$4:$BA$76</definedName>
    <definedName name="Z_558F7DE1_2380_44F2_B42D_91B346EDCB42_.wvu.FilterData" localSheetId="0" hidden="1">'rekapitulace pro r. 2026'!#REF!</definedName>
    <definedName name="Z_55B02A7B_DB2E_453F_9720_BC0AC26D9A18_.wvu.FilterData" localSheetId="0" hidden="1">'rekapitulace pro r. 2026'!$BA$4:$BF$78</definedName>
    <definedName name="Z_5613F45E_FF0B_410F_B98A_38472D999AFA_.wvu.FilterData" localSheetId="0" hidden="1">'rekapitulace pro r. 2026'!$D$4:$BA$32</definedName>
    <definedName name="Z_56B4E444_A3D8_487F_AF90_D3DDACD33D24_.wvu.FilterData" localSheetId="0" hidden="1">'rekapitulace pro r. 2026'!$C$4:$BB$81</definedName>
    <definedName name="Z_570AAFCA_9806_425B_8D24_25F0D52B9CD3_.wvu.FilterData" localSheetId="0" hidden="1">'rekapitulace pro r. 2026'!$D$4:$BA$76</definedName>
    <definedName name="Z_57FA37C5_2B99_4C3E_9939_74BDBE1372C0_.wvu.FilterData" localSheetId="0" hidden="1">'rekapitulace pro r. 2026'!$D$4:$BA$32</definedName>
    <definedName name="Z_59852BC2_CB3D_4DE6_89C5_37CE15D49C48_.wvu.FilterData" localSheetId="0" hidden="1">'rekapitulace pro r. 2026'!#REF!</definedName>
    <definedName name="Z_5A42F74E_9259_48F8_9B54_9DCFD0219EF8_.wvu.FilterData" localSheetId="0" hidden="1">'rekapitulace pro r. 2026'!$A$2:$BF$78</definedName>
    <definedName name="Z_5AE5653E_9D41_4C4E_BF08_DE40AF400E02_.wvu.FilterData" localSheetId="0" hidden="1">'rekapitulace pro r. 2026'!$C$4:$BB$81</definedName>
    <definedName name="Z_5B16501C_C88F_49CD_91F7_A27D715C45A4_.wvu.FilterData" localSheetId="0" hidden="1">'rekapitulace pro r. 2026'!$AD$4:$AJ$29</definedName>
    <definedName name="Z_5B494CDC_DFDB_48C5_A0B4_BF007002D5FF_.wvu.FilterData" localSheetId="0" hidden="1">'rekapitulace pro r. 2026'!$AD$4:$AJ$29</definedName>
    <definedName name="Z_5BD10AFD_3F28_45D2_863B_A9DD20A80976_.wvu.FilterData" localSheetId="0" hidden="1">'rekapitulace pro r. 2026'!$A$4:$BH$75</definedName>
    <definedName name="Z_5BD10AFD_3F28_45D2_863B_A9DD20A80976_.wvu.PrintTitles" localSheetId="0" hidden="1">'rekapitulace pro r. 2026'!$A:$B,'rekapitulace pro r. 2026'!$1:$4</definedName>
    <definedName name="Z_5C063D54_275F_47A7_8C1B_14918429B663_.wvu.FilterData" localSheetId="0" hidden="1">'rekapitulace pro r. 2026'!$AS$4:$AZ$32</definedName>
    <definedName name="Z_5C55C806_F7DC_48E5_BE5E_10C1B6FB1EF4_.wvu.FilterData" localSheetId="0" hidden="1">'rekapitulace pro r. 2026'!$D$4:$BA$32</definedName>
    <definedName name="Z_5D5A7ED6_54FB_4B3A_BB11_4B26A9D2D1CF_.wvu.FilterData" localSheetId="0" hidden="1">'rekapitulace pro r. 2026'!$AD$4:$AJ$29</definedName>
    <definedName name="Z_5E435FE2_7058_46AF_B33A_22B63C0AB45A_.wvu.FilterData" localSheetId="0" hidden="1">'rekapitulace pro r. 2026'!$D$4:$BA$32</definedName>
    <definedName name="Z_5E5800E8_93BB_4410_8E90_0AD94FDEA933_.wvu.FilterData" localSheetId="0" hidden="1">'rekapitulace pro r. 2026'!$C$4:$BF$78</definedName>
    <definedName name="Z_5F10D1B1_F582_4F00_9FF8_6A00829EDD47_.wvu.FilterData" localSheetId="0" hidden="1">'rekapitulace pro r. 2026'!$C$4:$BB$81</definedName>
    <definedName name="Z_5F1EA8F1_EF26_458C_9C67_7153D03B14C0_.wvu.FilterData" localSheetId="0" hidden="1">'rekapitulace pro r. 2026'!$D$4:$BA$32</definedName>
    <definedName name="Z_5FA6DABF_004A_4FCF_AE8F_6A8399D0487C_.wvu.FilterData" localSheetId="0" hidden="1">'rekapitulace pro r. 2026'!$C$4:$BB$81</definedName>
    <definedName name="Z_5FC9C78E_5B53_4558_848D_02C7639ADF8F_.wvu.FilterData" localSheetId="0" hidden="1">'rekapitulace pro r. 2026'!$C$4:$BB$81</definedName>
    <definedName name="Z_5FC9C78E_5B53_4558_848D_02C7639ADF8F_.wvu.PrintArea" localSheetId="0" hidden="1">'rekapitulace pro r. 2026'!$D$5:$R$82</definedName>
    <definedName name="Z_5FC9C78E_5B53_4558_848D_02C7639ADF8F_.wvu.PrintTitles" localSheetId="0" hidden="1">'rekapitulace pro r. 2026'!$A:$B,'rekapitulace pro r. 2026'!$1:$4</definedName>
    <definedName name="Z_5FE73F1F_7DE5_4222_A343_74B087CE0BAE_.wvu.FilterData" localSheetId="0" hidden="1">'rekapitulace pro r. 2026'!$AD$4:$AJ$29</definedName>
    <definedName name="Z_60575D66_A244_4A51_AC94_03E639C6942F_.wvu.FilterData" localSheetId="0" hidden="1">'rekapitulace pro r. 2026'!$C$4:$BB$81</definedName>
    <definedName name="Z_60B58E6F_F4FC_4BCD_AB2C_C80A230CA4BC_.wvu.FilterData" localSheetId="0" hidden="1">'rekapitulace pro r. 2026'!$B$4:$F$78</definedName>
    <definedName name="Z_61192696_956D_4FC0_BF02_C0C4DC392035_.wvu.FilterData" localSheetId="0" hidden="1">'rekapitulace pro r. 2026'!$C$4:$BB$81</definedName>
    <definedName name="Z_613585C5_6BD0_4634_8B46_96628B281679_.wvu.FilterData" localSheetId="0" hidden="1">'rekapitulace pro r. 2026'!$C$4:$BB$81</definedName>
    <definedName name="Z_6297D0DF_9029_4577_A44F_3CD576A62DA4_.wvu.FilterData" localSheetId="0" hidden="1">'rekapitulace pro r. 2026'!$A$2:$BF$78</definedName>
    <definedName name="Z_639E0BF1_C7DD_44AD_AC43_56D57A6D43F0_.wvu.FilterData" localSheetId="0" hidden="1">'rekapitulace pro r. 2026'!$C$4:$BF$78</definedName>
    <definedName name="Z_6484CC7C_F8EC_45EA_9612_55643267D3EC_.wvu.FilterData" localSheetId="0" hidden="1">'rekapitulace pro r. 2026'!#REF!</definedName>
    <definedName name="Z_648EDD87_2654_4B80_BBE4_7C270B7F7285_.wvu.FilterData" localSheetId="0" hidden="1">'rekapitulace pro r. 2026'!$A$4:$BH$75</definedName>
    <definedName name="Z_648EDD87_2654_4B80_BBE4_7C270B7F7285_.wvu.PrintTitles" localSheetId="0" hidden="1">'rekapitulace pro r. 2026'!$A:$C,'rekapitulace pro r. 2026'!$1:$4</definedName>
    <definedName name="Z_64A918C6_318F_47D3_BD01_495CE7CD0ECA_.wvu.FilterData" localSheetId="0" hidden="1">'rekapitulace pro r. 2026'!$C$4:$BB$81</definedName>
    <definedName name="Z_64AE40B5_D43E_4845_8EA1_F1F628487AC6_.wvu.FilterData" localSheetId="0" hidden="1">'rekapitulace pro r. 2026'!$C$4:$BB$81</definedName>
    <definedName name="Z_652C9438_2C68_411F_AE11_14C97023BB41_.wvu.FilterData" localSheetId="0" hidden="1">'rekapitulace pro r. 2026'!$D$4:$BA$32</definedName>
    <definedName name="Z_65B0A940_78B0_4805_BF8A_0CC9E4D1DE82_.wvu.FilterData" localSheetId="0" hidden="1">'rekapitulace pro r. 2026'!$C$4:$BB$81</definedName>
    <definedName name="Z_66402C28_2BED_4F16_B918_3F33727C16F5_.wvu.FilterData" localSheetId="0" hidden="1">'rekapitulace pro r. 2026'!#REF!</definedName>
    <definedName name="Z_66C62CC5_DFD1_4AA0_82E2_950AAE3C4AE0_.wvu.FilterData" localSheetId="0" hidden="1">'rekapitulace pro r. 2026'!#REF!</definedName>
    <definedName name="Z_67DA249D_E362_4EA7_A0B6_8DCAE96E14ED_.wvu.FilterData" localSheetId="0" hidden="1">'rekapitulace pro r. 2026'!#REF!</definedName>
    <definedName name="Z_67EF6C0A_F361_454D_A8D6_DA69E5B99455_.wvu.FilterData" localSheetId="0" hidden="1">'rekapitulace pro r. 2026'!$C$4:$BB$81</definedName>
    <definedName name="Z_6820E33C_3D86_433B_9498_F64A9821330A_.wvu.FilterData" localSheetId="0" hidden="1">'rekapitulace pro r. 2026'!$C$4:$BF$78</definedName>
    <definedName name="Z_68F34051_2F46_44ED_A2F9_71EFA8DBA278_.wvu.FilterData" localSheetId="0" hidden="1">'rekapitulace pro r. 2026'!$A$2:$BF$81</definedName>
    <definedName name="Z_6A0B7D8B_AA8F_4D90_A94E_8307DE57D7D0_.wvu.FilterData" localSheetId="0" hidden="1">'rekapitulace pro r. 2026'!#REF!</definedName>
    <definedName name="Z_6A9BB68E_89A1_4E6C_A595_6AAAAE6A0AEA_.wvu.FilterData" localSheetId="0" hidden="1">'rekapitulace pro r. 2026'!$C$4:$BB$81</definedName>
    <definedName name="Z_6AD978A5_189D_49EF_9B6C_B5A03FEF0047_.wvu.FilterData" localSheetId="0" hidden="1">'rekapitulace pro r. 2026'!$C$4:$BB$81</definedName>
    <definedName name="Z_6B5CF801_0741_498E_8483_7D654A56F4D7_.wvu.FilterData" localSheetId="0" hidden="1">'rekapitulace pro r. 2026'!$D$4:$BA$76</definedName>
    <definedName name="Z_6BE1B4DB_05E9_4A0C_84FA_A36EA5BC924B_.wvu.FilterData" localSheetId="0" hidden="1">'rekapitulace pro r. 2026'!$D$4:$BA$32</definedName>
    <definedName name="Z_6C65ED60_5080_4968_B03A_BA841204F3D4_.wvu.FilterData" localSheetId="0" hidden="1">'rekapitulace pro r. 2026'!$A$3:$BA$76</definedName>
    <definedName name="Z_6C883F3B_449E_4D01_BCAF_A4BB2D0125F6_.wvu.FilterData" localSheetId="0" hidden="1">'rekapitulace pro r. 2026'!$C$4:$BF$78</definedName>
    <definedName name="Z_6C9AE58B_8DC4_4B1D_8162_BE6155E0A385_.wvu.FilterData" localSheetId="0" hidden="1">'rekapitulace pro r. 2026'!$D$4:$BA$32</definedName>
    <definedName name="Z_6E38B437_9C39_4E6C_97DE_4295D156B122_.wvu.FilterData" localSheetId="0" hidden="1">'rekapitulace pro r. 2026'!$D$4:$BA$32</definedName>
    <definedName name="Z_6EADBADC_D07C_4A22_83A8_1B7110B8E16D_.wvu.FilterData" localSheetId="0" hidden="1">'rekapitulace pro r. 2026'!$A$4:$BH$75</definedName>
    <definedName name="Z_6ED430F7_3DA1_4196_9604_1823667B7DE6_.wvu.FilterData" localSheetId="0" hidden="1">'rekapitulace pro r. 2026'!$C$4:$BB$81</definedName>
    <definedName name="Z_6F0FC522_C643_48FF_80A5_746EADD1E628_.wvu.FilterData" localSheetId="0" hidden="1">'rekapitulace pro r. 2026'!$C$4:$BB$81</definedName>
    <definedName name="Z_6F6F2003_1A85_4FEF_92F6_66689A3DEC6B_.wvu.FilterData" localSheetId="0" hidden="1">'rekapitulace pro r. 2026'!$AD$4:$AJ$29</definedName>
    <definedName name="Z_7060F0FA_4784_4B1C_838C_3275ACEA073F_.wvu.FilterData" localSheetId="0" hidden="1">'rekapitulace pro r. 2026'!$C$4:$BB$81</definedName>
    <definedName name="Z_70623B64_A961_41A9_B5AF_BE205B9CEEE3_.wvu.FilterData" localSheetId="0" hidden="1">'rekapitulace pro r. 2026'!$A$2:$BF$78</definedName>
    <definedName name="Z_70D7B6A3_897F_4186_9C1D_E8E67BB1530B_.wvu.FilterData" localSheetId="0" hidden="1">'rekapitulace pro r. 2026'!$C$4:$BB$81</definedName>
    <definedName name="Z_7189C3B9_773F_4692_B69E_7A2A67DD895B_.wvu.FilterData" localSheetId="0" hidden="1">'rekapitulace pro r. 2026'!$C$4:$BB$81</definedName>
    <definedName name="Z_72EB9988_D3DC_41F1_98EB_799A7747A61B_.wvu.FilterData" localSheetId="0" hidden="1">'rekapitulace pro r. 2026'!$A$2:$BF$78</definedName>
    <definedName name="Z_7387E4F9_98F8_4621_807E_9AB5DEA914AB_.wvu.FilterData" localSheetId="0" hidden="1">'rekapitulace pro r. 2026'!$C$4:$BB$81</definedName>
    <definedName name="Z_73A9278F_ACD2_46CC_90F0_5FE6E8646A78_.wvu.Cols" localSheetId="0" hidden="1">'rekapitulace pro r. 2026'!#REF!,'rekapitulace pro r. 2026'!#REF!</definedName>
    <definedName name="Z_73A9278F_ACD2_46CC_90F0_5FE6E8646A78_.wvu.FilterData" localSheetId="0" hidden="1">'rekapitulace pro r. 2026'!$D$4:$BA$76</definedName>
    <definedName name="Z_73A9278F_ACD2_46CC_90F0_5FE6E8646A78_.wvu.PrintTitles" localSheetId="0" hidden="1">'rekapitulace pro r. 2026'!$A:$B,'rekapitulace pro r. 2026'!$2:$4</definedName>
    <definedName name="Z_7455B5AF_3129_463B_8E07_12A4762D6F81_.wvu.FilterData" localSheetId="0" hidden="1">'rekapitulace pro r. 2026'!$C$4:$BB$81</definedName>
    <definedName name="Z_74DC2F74_57AD_420D_80DB_A782C71BE03E_.wvu.FilterData" localSheetId="0" hidden="1">'rekapitulace pro r. 2026'!#REF!</definedName>
    <definedName name="Z_759F693B_BDB1_44D0_8BFB_A15CF15255D2_.wvu.FilterData" localSheetId="0" hidden="1">'rekapitulace pro r. 2026'!$C$4:$BB$81</definedName>
    <definedName name="Z_75E9F6A4_23C7_4947_AA89_DB5D01FA81E8_.wvu.FilterData" localSheetId="0" hidden="1">'rekapitulace pro r. 2026'!$AD$4:$AJ$29</definedName>
    <definedName name="Z_75EA2C08_C513_4A38_8001_F36501304F99_.wvu.FilterData" localSheetId="0" hidden="1">'rekapitulace pro r. 2026'!$C$4:$BB$81</definedName>
    <definedName name="Z_76B2275B_1F46_4C55_9800_5F9B9AEEF29A_.wvu.FilterData" localSheetId="0" hidden="1">'rekapitulace pro r. 2026'!$D$4:$BA$32</definedName>
    <definedName name="Z_76DCF85E_4E09_48C6_A4C8_6B78A25C1098_.wvu.FilterData" localSheetId="0" hidden="1">'rekapitulace pro r. 2026'!$C$4:$BF$78</definedName>
    <definedName name="Z_76E4F523_C912_46B6_A1A4_1ED75401E9B0_.wvu.FilterData" localSheetId="0" hidden="1">'rekapitulace pro r. 2026'!$C$4:$BB$81</definedName>
    <definedName name="Z_774762F2_A981_4CA4_B176_C981013D1B97_.wvu.FilterData" localSheetId="0" hidden="1">'rekapitulace pro r. 2026'!$C$4:$BB$81</definedName>
    <definedName name="Z_779CAE15_7874_4686_AF0D_EE2B88C99640_.wvu.FilterData" localSheetId="0" hidden="1">'rekapitulace pro r. 2026'!$C$4:$BB$81</definedName>
    <definedName name="Z_7810E40C_F019_494B_B9B1_AF2B717EDE67_.wvu.FilterData" localSheetId="0" hidden="1">'rekapitulace pro r. 2026'!$D$4:$BA$78</definedName>
    <definedName name="Z_782C960B_4B7A_4E08_BF6C_5D5FFB339D16_.wvu.FilterData" localSheetId="0" hidden="1">'rekapitulace pro r. 2026'!$AD$4:$AJ$29</definedName>
    <definedName name="Z_785D6225_8532_4B28_BEA6_E019DE291C2C_.wvu.FilterData" localSheetId="0" hidden="1">'rekapitulace pro r. 2026'!$A$2:$BF$78</definedName>
    <definedName name="Z_7879AF7A_BB5E_4D0F_8C80_9652EC4465BD_.wvu.FilterData" localSheetId="0" hidden="1">'rekapitulace pro r. 2026'!#REF!</definedName>
    <definedName name="Z_7916952B_42B9_4620_8F39_ECB6BC6BF6C9_.wvu.FilterData" localSheetId="0" hidden="1">'rekapitulace pro r. 2026'!$D$4:$BA$76</definedName>
    <definedName name="Z_79636016_6523_4464_9811_30480B020792_.wvu.FilterData" localSheetId="0" hidden="1">'rekapitulace pro r. 2026'!#REF!</definedName>
    <definedName name="Z_79FB12E9_C39F_43E6_828C_6D524B426A93_.wvu.FilterData" localSheetId="0" hidden="1">'rekapitulace pro r. 2026'!#REF!</definedName>
    <definedName name="Z_7A4DB89C_AA7E_4D2E_9E8F_12BB9419A65F_.wvu.FilterData" localSheetId="0" hidden="1">'rekapitulace pro r. 2026'!$A$4:$BH$75</definedName>
    <definedName name="Z_7A694604_DFE4_434C_BF7B_7E97A9C037D7_.wvu.FilterData" localSheetId="0" hidden="1">'rekapitulace pro r. 2026'!$A$4:$BH$75</definedName>
    <definedName name="Z_7A694604_DFE4_434C_BF7B_7E97A9C037D7_.wvu.PrintTitles" localSheetId="0" hidden="1">'rekapitulace pro r. 2026'!$A:$B,'rekapitulace pro r. 2026'!$1:$4</definedName>
    <definedName name="Z_7B3B3B0D_AD2E_47FE_BE6D_16058593C8D2_.wvu.FilterData" localSheetId="0" hidden="1">'rekapitulace pro r. 2026'!$C$4:$BB$81</definedName>
    <definedName name="Z_7B4EA9C5_9826_42CD_8F54_ABA2D58C6A1B_.wvu.FilterData" localSheetId="0" hidden="1">'rekapitulace pro r. 2026'!$C$4:$BB$81</definedName>
    <definedName name="Z_7BEEDACD_C41F_4F6B_9E00_8FF4BF375D28_.wvu.FilterData" localSheetId="0" hidden="1">'rekapitulace pro r. 2026'!$C$4:$BF$78</definedName>
    <definedName name="Z_7BF017AA_A662_4B86_8196_290E87F0366A_.wvu.FilterData" localSheetId="0" hidden="1">'rekapitulace pro r. 2026'!#REF!</definedName>
    <definedName name="Z_7BFDABC9_0B87_4D3B_869F_CDA17735F91C_.wvu.FilterData" localSheetId="0" hidden="1">'rekapitulace pro r. 2026'!$A$2:$BF$78</definedName>
    <definedName name="Z_7C024C24_9E1C_4C27_B1E1_0D8DE319B69D_.wvu.FilterData" localSheetId="0" hidden="1">'rekapitulace pro r. 2026'!$C$4:$BB$81</definedName>
    <definedName name="Z_7C2D93A8_8F26_4039_A75C_594F22028379_.wvu.FilterData" localSheetId="0" hidden="1">'rekapitulace pro r. 2026'!$C$4:$BB$81</definedName>
    <definedName name="Z_7C66079A_8EA6_4232_B021_46E61E635070_.wvu.FilterData" localSheetId="0" hidden="1">'rekapitulace pro r. 2026'!$D$4:$BA$32</definedName>
    <definedName name="Z_7C79E026_9D26_47F9_AF81_F9754C96FAFB_.wvu.FilterData" localSheetId="0" hidden="1">'rekapitulace pro r. 2026'!$D$4:$BA$32</definedName>
    <definedName name="Z_7C7E5C61_1A34_4C3E_9782_2214A18887D4_.wvu.FilterData" localSheetId="0" hidden="1">'rekapitulace pro r. 2026'!$D$4:$BA$76</definedName>
    <definedName name="Z_7CAA40AE_A437_43AD_8E3B_F7FE17DE3846_.wvu.FilterData" localSheetId="0" hidden="1">'rekapitulace pro r. 2026'!$A$2:$BF$78</definedName>
    <definedName name="Z_7CEAAE7F_3C6A_4052_A114_2992DE025093_.wvu.FilterData" localSheetId="0" hidden="1">'rekapitulace pro r. 2026'!$AD$4:$AJ$29</definedName>
    <definedName name="Z_7DF51B4D_A6EE_4316_BD47_11FB094D1DFA_.wvu.FilterData" localSheetId="0" hidden="1">'rekapitulace pro r. 2026'!$C$4:$BB$81</definedName>
    <definedName name="Z_7E2B7EF0_ACBA_4E60_B8D0_E0029FA928FC_.wvu.FilterData" localSheetId="0" hidden="1">'rekapitulace pro r. 2026'!$A$2:$BF$78</definedName>
    <definedName name="Z_7EB4DFB5_EA90_48CD_A042_66CB277AC9FE_.wvu.FilterData" localSheetId="0" hidden="1">'rekapitulace pro r. 2026'!$AD$4:$AJ$29</definedName>
    <definedName name="Z_7EB8C46C_5DD8_4544_A3CE_C2A8CB2AAAC2_.wvu.FilterData" localSheetId="0" hidden="1">'rekapitulace pro r. 2026'!$C$4:$BB$81</definedName>
    <definedName name="Z_7EF8CBAD_FD1C_4C34_8B0B_E7EA0E2DB868_.wvu.FilterData" localSheetId="0" hidden="1">'rekapitulace pro r. 2026'!$AD$4:$AJ$29</definedName>
    <definedName name="Z_7F0C43F2_7AC2_4032_BC2B_3A21DE4D4772_.wvu.FilterData" localSheetId="0" hidden="1">'rekapitulace pro r. 2026'!$C$4:$BB$81</definedName>
    <definedName name="Z_7F4FF2E1_78C4_4122_B7D7_ABF6E7E8D64B_.wvu.FilterData" localSheetId="0" hidden="1">'rekapitulace pro r. 2026'!$C$4:$BB$81</definedName>
    <definedName name="Z_81545A9F_66A3_4D51_9AE5_0D01BEE0EDDA_.wvu.FilterData" localSheetId="0" hidden="1">'rekapitulace pro r. 2026'!$B$4:$F$78</definedName>
    <definedName name="Z_81627520_DF76_45CD_8645_C597DBCE7917_.wvu.FilterData" localSheetId="0" hidden="1">'rekapitulace pro r. 2026'!$A$4:$BF$75</definedName>
    <definedName name="Z_81CACBF6_1CEB_42BE_88B5_04A3D34506B6_.wvu.FilterData" localSheetId="0" hidden="1">'rekapitulace pro r. 2026'!$C$4:$BB$81</definedName>
    <definedName name="Z_82292660_BE78_4E39_B6B9_5FBB5AD1F822_.wvu.FilterData" localSheetId="0" hidden="1">'rekapitulace pro r. 2026'!#REF!</definedName>
    <definedName name="Z_83F2A110_010B_4593_AD40_5DBD6E823F2A_.wvu.FilterData" localSheetId="0" hidden="1">'rekapitulace pro r. 2026'!#REF!</definedName>
    <definedName name="Z_85170A8E_1217_4E69_9FDE_2AA9D9AAB16C_.wvu.FilterData" localSheetId="0" hidden="1">'rekapitulace pro r. 2026'!$C$4:$BA$76</definedName>
    <definedName name="Z_851751A3_59B4_44DD_A21C_7C1A3816D9F5_.wvu.FilterData" localSheetId="0" hidden="1">'rekapitulace pro r. 2026'!$D$4:$BA$32</definedName>
    <definedName name="Z_8663DDB3_EF5C_43EB_8283_A9159269F970_.wvu.FilterData" localSheetId="0" hidden="1">'rekapitulace pro r. 2026'!$C$4:$BB$81</definedName>
    <definedName name="Z_86B50BAD_67F3_42FE_A6C0_DBC522ACA0C5_.wvu.FilterData" localSheetId="0" hidden="1">'rekapitulace pro r. 2026'!$C$4:$BB$81</definedName>
    <definedName name="Z_87192F11_1032_481C_ABD2_4ECBA6BA879B_.wvu.FilterData" localSheetId="0" hidden="1">'rekapitulace pro r. 2026'!$BA$4:$BF$78</definedName>
    <definedName name="Z_8724FC80_D4D9_4014_9551_43496EE72E46_.wvu.FilterData" localSheetId="0" hidden="1">'rekapitulace pro r. 2026'!$C$4:$BB$81</definedName>
    <definedName name="Z_872E7030_2F99_4FBC_ABA8_9C0FBFB05757_.wvu.FilterData" localSheetId="0" hidden="1">'rekapitulace pro r. 2026'!$A$2:$BF$78</definedName>
    <definedName name="Z_875AE8DD_BF1B_4CC3_92FB_8363290573B6_.wvu.FilterData" localSheetId="0" hidden="1">'rekapitulace pro r. 2026'!#REF!</definedName>
    <definedName name="Z_87B0A2AF_B495_4375_856E_693ABD76499A_.wvu.FilterData" localSheetId="0" hidden="1">'rekapitulace pro r. 2026'!$D$4:$BA$32</definedName>
    <definedName name="Z_8842C60B_886A_40A8_AED5_B17E1D5BE039_.wvu.FilterData" localSheetId="0" hidden="1">'rekapitulace pro r. 2026'!$C$4:$BB$81</definedName>
    <definedName name="Z_89504E4D_91F9_4E69_B034_F55BBE4A4EAA_.wvu.FilterData" localSheetId="0" hidden="1">'rekapitulace pro r. 2026'!$C$4:$BB$81</definedName>
    <definedName name="Z_895457FA_B1BF_4A43_86AD_A9CAA9ACF787_.wvu.FilterData" localSheetId="0" hidden="1">'rekapitulace pro r. 2026'!$C$4:$BB$81</definedName>
    <definedName name="Z_89552B98_6B5A_4EE9_A4DF_408CF43546A5_.wvu.FilterData" localSheetId="0" hidden="1">'rekapitulace pro r. 2026'!$C$4:$BA$76</definedName>
    <definedName name="Z_89951DF7_B996_46C0_836E_897C7F0E4D38_.wvu.FilterData" localSheetId="0" hidden="1">'rekapitulace pro r. 2026'!$C$4:$BB$81</definedName>
    <definedName name="Z_89B58970_7E94_40ED_978A_71438EDC1B85_.wvu.FilterData" localSheetId="0" hidden="1">'rekapitulace pro r. 2026'!$A$2:$BF$78</definedName>
    <definedName name="Z_8A2492F4_D464_4A6C_8453_C004D4F8B520_.wvu.FilterData" localSheetId="0" hidden="1">'rekapitulace pro r. 2026'!$C$4:$BB$81</definedName>
    <definedName name="Z_8AD169C8_E841_4CD4_AA0A_2EF77700C028_.wvu.FilterData" localSheetId="0" hidden="1">'rekapitulace pro r. 2026'!$A$2:$BF$78</definedName>
    <definedName name="Z_8AE6BA25_7A9F_4A27_888E_560D04E2E479_.wvu.FilterData" localSheetId="0" hidden="1">'rekapitulace pro r. 2026'!$A$2:$BF$78</definedName>
    <definedName name="Z_8BB77EE9_83CA_4CB6_8DA0_5C304D508D98_.wvu.FilterData" localSheetId="0" hidden="1">'rekapitulace pro r. 2026'!$C$4:$BB$81</definedName>
    <definedName name="Z_8C607909_A8F0_4EC9_BCC5_53696A5E27E0_.wvu.FilterData" localSheetId="0" hidden="1">'rekapitulace pro r. 2026'!$A$2:$BF$78</definedName>
    <definedName name="Z_8D1F8941_869E_4C5B_8C64_7064CD61224B_.wvu.FilterData" localSheetId="0" hidden="1">'rekapitulace pro r. 2026'!$C$4:$BB$81</definedName>
    <definedName name="Z_8D4F71E6_8A07_4860_98F6_C19DF3BD9BBE_.wvu.FilterData" localSheetId="0" hidden="1">'rekapitulace pro r. 2026'!$C$4:$BB$81</definedName>
    <definedName name="Z_8D914093_2996_4F80_A018_CF3E31FA8694_.wvu.FilterData" localSheetId="0" hidden="1">'rekapitulace pro r. 2026'!$D$4:$BA$32</definedName>
    <definedName name="Z_8E95F2D4_821C_488F_88FE_A642C88930AD_.wvu.FilterData" localSheetId="0" hidden="1">'rekapitulace pro r. 2026'!$A$3:$BA$76</definedName>
    <definedName name="Z_8E99D78E_7F62_4042_9C88_78471FBD5262_.wvu.FilterData" localSheetId="0" hidden="1">'rekapitulace pro r. 2026'!$C$4:$BB$81</definedName>
    <definedName name="Z_8F4F8F46_7A30_438A_8C54_C5B2CCDBDB89_.wvu.FilterData" localSheetId="0" hidden="1">'rekapitulace pro r. 2026'!$C$4:$BA$76</definedName>
    <definedName name="Z_8FBEF272_E18C_42CC_8FF8_DB7E3DF1000C_.wvu.FilterData" localSheetId="0" hidden="1">'rekapitulace pro r. 2026'!$BA$4:$BF$78</definedName>
    <definedName name="Z_8FF887E9_B045_4720_9B62_347FAF95C115_.wvu.FilterData" localSheetId="0" hidden="1">'rekapitulace pro r. 2026'!$A$4:$BH$75</definedName>
    <definedName name="Z_903970C3_8D9D_4EF1_A0BC_69DBD116A7A2_.wvu.FilterData" localSheetId="0" hidden="1">'rekapitulace pro r. 2026'!$D$4:$BA$32</definedName>
    <definedName name="Z_9128AD07_3384_408D_948A_AAAB0B0BEF3D_.wvu.FilterData" localSheetId="0" hidden="1">'rekapitulace pro r. 2026'!$BA$4:$BF$78</definedName>
    <definedName name="Z_92A5B46C_46CD_4CD7_AAC9_26A64D37130D_.wvu.FilterData" localSheetId="0" hidden="1">'rekapitulace pro r. 2026'!#REF!</definedName>
    <definedName name="Z_92C29E40_34CC_43E9_B5AD_0F9C94A086F2_.wvu.FilterData" localSheetId="0" hidden="1">'rekapitulace pro r. 2026'!$C$4:$BB$81</definedName>
    <definedName name="Z_92D6883C_B7C6_407C_8A7C_E00130E1CD68_.wvu.FilterData" localSheetId="0" hidden="1">'rekapitulace pro r. 2026'!$AD$4:$AJ$29</definedName>
    <definedName name="Z_92FE7826_3B57_457C_B214_C65CE3EF6FB1_.wvu.FilterData" localSheetId="0" hidden="1">'rekapitulace pro r. 2026'!#REF!</definedName>
    <definedName name="Z_94D308CC_DEC2_42CB_9568_FE7392663478_.wvu.FilterData" localSheetId="0" hidden="1">'rekapitulace pro r. 2026'!#REF!</definedName>
    <definedName name="Z_94D4BA12_216C_43CC_A470_F79120C2F090_.wvu.FilterData" localSheetId="0" hidden="1">'rekapitulace pro r. 2026'!$C$4:$BF$78</definedName>
    <definedName name="Z_94D87362_4900_49D5_B6D5_9420958B8AC4_.wvu.FilterData" localSheetId="0" hidden="1">'rekapitulace pro r. 2026'!#REF!</definedName>
    <definedName name="Z_95154182_0874_4A58_B4DD_8DCCA90B5E6E_.wvu.FilterData" localSheetId="0" hidden="1">'rekapitulace pro r. 2026'!#REF!</definedName>
    <definedName name="Z_952A9C5E_5365_4E30_A75D_6FACF8FC7352_.wvu.FilterData" localSheetId="0" hidden="1">'rekapitulace pro r. 2026'!$AD$4:$AJ$29</definedName>
    <definedName name="Z_956D3F83_4BF6_45BB_AD7A_C056061B425B_.wvu.FilterData" localSheetId="0" hidden="1">'rekapitulace pro r. 2026'!$A$4:$BH$75</definedName>
    <definedName name="Z_958DAE76_9FD8_4875_831D_3BED1418A145_.wvu.FilterData" localSheetId="0" hidden="1">'rekapitulace pro r. 2026'!$AD$4:$AJ$29</definedName>
    <definedName name="Z_9654B7DF_5533_428D_9C72_8BFF8527B75E_.wvu.FilterData" localSheetId="0" hidden="1">'rekapitulace pro r. 2026'!$A$2:$BF$78</definedName>
    <definedName name="Z_965DBE5B_33DB_4C57_9FEF_D93BE2205BB8_.wvu.FilterData" localSheetId="0" hidden="1">'rekapitulace pro r. 2026'!$A$2:$BF$81</definedName>
    <definedName name="Z_96C4652B_C1E9_4A92_8790_D02EAA2AF935_.wvu.FilterData" localSheetId="0" hidden="1">'rekapitulace pro r. 2026'!$C$4:$BB$81</definedName>
    <definedName name="Z_972E7F8C_31AC_4DFF_B689_2F9F300E0209_.wvu.FilterData" localSheetId="0" hidden="1">'rekapitulace pro r. 2026'!$C$4:$BB$81</definedName>
    <definedName name="Z_972E7F8C_31AC_4DFF_B689_2F9F300E0209_.wvu.PrintTitles" localSheetId="0" hidden="1">'rekapitulace pro r. 2026'!$A:$B,'rekapitulace pro r. 2026'!$1:$4</definedName>
    <definedName name="Z_974714C1_5342_493B_B75D_AD1667CF841A_.wvu.FilterData" localSheetId="0" hidden="1">'rekapitulace pro r. 2026'!$C$4:$BB$81</definedName>
    <definedName name="Z_982103F0_A6AA_4C4A_B12A_3077333188B7_.wvu.FilterData" localSheetId="0" hidden="1">'rekapitulace pro r. 2026'!#REF!</definedName>
    <definedName name="Z_987DE9F8_A8EA_4E00_B0CE_433F01622BBE_.wvu.FilterData" localSheetId="0" hidden="1">'rekapitulace pro r. 2026'!#REF!</definedName>
    <definedName name="Z_98FF2578_4A3C_42AA_A3D9_02DFB1DEB5A0_.wvu.FilterData" localSheetId="0" hidden="1">'rekapitulace pro r. 2026'!$C$4:$BB$81</definedName>
    <definedName name="Z_9A41B9AF_3779_4C26_998D_097CAC4821FF_.wvu.FilterData" localSheetId="0" hidden="1">'rekapitulace pro r. 2026'!$C$4:$BB$81</definedName>
    <definedName name="Z_9A4AFB6B_A075_4976_8781_2830B7831572_.wvu.FilterData" localSheetId="0" hidden="1">'rekapitulace pro r. 2026'!$BA$4:$BF$78</definedName>
    <definedName name="Z_9AF9A156_FE77_47B0_884F_7E180B6E0399_.wvu.FilterData" localSheetId="0" hidden="1">'rekapitulace pro r. 2026'!#REF!</definedName>
    <definedName name="Z_9B21A6B6_F4A2_4935_8D76_ACE9C5AA456C_.wvu.FilterData" localSheetId="0" hidden="1">'rekapitulace pro r. 2026'!$C$4:$BF$78</definedName>
    <definedName name="Z_9B63C3E0_B793_454A_AA3E_90E4C9B7CD17_.wvu.FilterData" localSheetId="0" hidden="1">'rekapitulace pro r. 2026'!$C$4:$BB$81</definedName>
    <definedName name="Z_9CCE6562_F0D6_425A_B252_F56D4C42E56F_.wvu.FilterData" localSheetId="0" hidden="1">'rekapitulace pro r. 2026'!$D$4:$BA$76</definedName>
    <definedName name="Z_9D03831F_5B21_4FF0_8713_CC70D15F5073_.wvu.FilterData" localSheetId="0" hidden="1">'rekapitulace pro r. 2026'!$M$4:$S$81</definedName>
    <definedName name="Z_9D297283_A25D_4D50_85B0_203AA9598427_.wvu.FilterData" localSheetId="0" hidden="1">'rekapitulace pro r. 2026'!$A$2:$BF$78</definedName>
    <definedName name="Z_9D51F7B7_C2EB_49A3_ADE3_E0886917A232_.wvu.FilterData" localSheetId="0" hidden="1">'rekapitulace pro r. 2026'!$AD$4:$AJ$29</definedName>
    <definedName name="Z_9D8976AF_4D22_453A_8AFD_6257DBC076F6_.wvu.FilterData" localSheetId="0" hidden="1">'rekapitulace pro r. 2026'!$D$4:$BA$76</definedName>
    <definedName name="Z_9DBEBCBB_F079_4CDF_AB1E_2B9F1A88BAE8_.wvu.FilterData" localSheetId="0" hidden="1">'rekapitulace pro r. 2026'!$A$2:$BF$78</definedName>
    <definedName name="Z_9DCD1502_84D5_4030_A140_C286BB26FF88_.wvu.FilterData" localSheetId="0" hidden="1">'rekapitulace pro r. 2026'!$C$4:$BB$81</definedName>
    <definedName name="Z_9EF13FE7_AAA9_43F9_B334_04A398E6EE91_.wvu.FilterData" localSheetId="0" hidden="1">'rekapitulace pro r. 2026'!#REF!</definedName>
    <definedName name="Z_9F029501_A735_41E3_B930_2B356EA00196_.wvu.FilterData" localSheetId="0" hidden="1">'rekapitulace pro r. 2026'!$D$4:$BA$32</definedName>
    <definedName name="Z_9F449724_98FA_47CC_A3D7_4095034F2AB2_.wvu.FilterData" localSheetId="0" hidden="1">'rekapitulace pro r. 2026'!#REF!</definedName>
    <definedName name="Z_9FA4A453_1BEA_4727_9356_8C90D41EFBF3_.wvu.FilterData" localSheetId="0" hidden="1">'rekapitulace pro r. 2026'!$D$4:$BA$32</definedName>
    <definedName name="Z_9FDDAA86_AF96_4D9B_BEAF_E6D32D874E90_.wvu.Cols" localSheetId="0" hidden="1">'rekapitulace pro r. 2026'!#REF!</definedName>
    <definedName name="Z_9FDDAA86_AF96_4D9B_BEAF_E6D32D874E90_.wvu.FilterData" localSheetId="0" hidden="1">'rekapitulace pro r. 2026'!#REF!</definedName>
    <definedName name="Z_9FDDAA86_AF96_4D9B_BEAF_E6D32D874E90_.wvu.PrintTitles" localSheetId="0" hidden="1">'rekapitulace pro r. 2026'!$B:$B,'rekapitulace pro r. 2026'!$2:$4</definedName>
    <definedName name="Z_9FF87560_D1CD_42D2_9180_428AC749EEB5_.wvu.FilterData" localSheetId="0" hidden="1">'rekapitulace pro r. 2026'!$A$2:$BF$78</definedName>
    <definedName name="Z_A033CE7A_DE6B_4D87_AA6F_B97EB0EA3C69_.wvu.FilterData" localSheetId="0" hidden="1">'rekapitulace pro r. 2026'!$C$4:$BA$76</definedName>
    <definedName name="Z_A0A8B270_C728_437D_AA4F_D769B8B08621_.wvu.FilterData" localSheetId="0" hidden="1">'rekapitulace pro r. 2026'!#REF!</definedName>
    <definedName name="Z_A0FE30FC_5F31_48E5_BA44_7B3ADEED9F5D_.wvu.FilterData" localSheetId="0" hidden="1">'rekapitulace pro r. 2026'!$AD$4:$AJ$29</definedName>
    <definedName name="Z_A19F388F_E33E_4FE4_B8A5_441F880CE31E_.wvu.FilterData" localSheetId="0" hidden="1">'rekapitulace pro r. 2026'!#REF!</definedName>
    <definedName name="Z_A20D30E9_BF21_4D45_B091_6A73FF5B0F35_.wvu.FilterData" localSheetId="0" hidden="1">'rekapitulace pro r. 2026'!$D$4:$BA$32</definedName>
    <definedName name="Z_A2B20605_1862_47AA_B891_A3360CB66CEB_.wvu.FilterData" localSheetId="0" hidden="1">'rekapitulace pro r. 2026'!$A$3:$BA$76</definedName>
    <definedName name="Z_A2FD0029_479A_4438_B753_43720F9B9FDC_.wvu.FilterData" localSheetId="0" hidden="1">'rekapitulace pro r. 2026'!$AD$4:$AJ$29</definedName>
    <definedName name="Z_A364A6CE_7B3F_4C45_B831_500DF5357359_.wvu.FilterData" localSheetId="0" hidden="1">'rekapitulace pro r. 2026'!$BA$4:$BF$78</definedName>
    <definedName name="Z_A414459C_E4B7_4CF5_983D_D9F011A6CFD8_.wvu.FilterData" localSheetId="0" hidden="1">'rekapitulace pro r. 2026'!$AD$4:$AJ$29</definedName>
    <definedName name="Z_A4246DF4_CC05_4383_8E28_F78B80AFF502_.wvu.FilterData" localSheetId="0" hidden="1">'rekapitulace pro r. 2026'!$D$4:$BA$32</definedName>
    <definedName name="Z_A4315B44_0FE4_4D8C_A9D4_AECD12580B0B_.wvu.FilterData" localSheetId="0" hidden="1">'rekapitulace pro r. 2026'!#REF!</definedName>
    <definedName name="Z_A451D133_B5F5_4B40_BE2E_A0D8B3818070_.wvu.FilterData" localSheetId="0" hidden="1">'rekapitulace pro r. 2026'!$C$4:$BB$81</definedName>
    <definedName name="Z_A4C00F5B_0C31_40A0_8657_EA39A99F3EAE_.wvu.FilterData" localSheetId="0" hidden="1">'rekapitulace pro r. 2026'!$AD$4:$AJ$29</definedName>
    <definedName name="Z_A5D351B9_A0C8_4177_98D1_F298F0F6318B_.wvu.FilterData" localSheetId="0" hidden="1">'rekapitulace pro r. 2026'!$A$2:$BF$81</definedName>
    <definedName name="Z_A6CE80A3_44BB_4325_B86B_49DF5B2D5CFF_.wvu.FilterData" localSheetId="0" hidden="1">'rekapitulace pro r. 2026'!$C$4:$BB$81</definedName>
    <definedName name="Z_A72582E5_8DD2_4B07_A1BC_D1327AD9AB11_.wvu.FilterData" localSheetId="0" hidden="1">'rekapitulace pro r. 2026'!$C$4:$BB$81</definedName>
    <definedName name="Z_A7338E1E_CF97_4D30_851E_8069DFA7BBEE_.wvu.FilterData" localSheetId="0" hidden="1">'rekapitulace pro r. 2026'!$D$4:$BA$32</definedName>
    <definedName name="Z_A871CCA0_1885_4A23_BFC1_893F4D902342_.wvu.FilterData" localSheetId="0" hidden="1">'rekapitulace pro r. 2026'!$C$4:$BB$81</definedName>
    <definedName name="Z_A87A3ECB_C430_4DA4_B55C_73046D0ABBAD_.wvu.FilterData" localSheetId="0" hidden="1">'rekapitulace pro r. 2026'!$A$4:$BH$75</definedName>
    <definedName name="Z_A87A3ECB_C430_4DA4_B55C_73046D0ABBAD_.wvu.PrintTitles" localSheetId="0" hidden="1">'rekapitulace pro r. 2026'!$A:$B,'rekapitulace pro r. 2026'!$1:$4</definedName>
    <definedName name="Z_A97740D8_F656_4E6E_9434_B1F1FB1CE65C_.wvu.FilterData" localSheetId="0" hidden="1">'rekapitulace pro r. 2026'!$D$4:$BA$32</definedName>
    <definedName name="Z_AA726540_014A_4444_9E45_E79F78BDA3BE_.wvu.FilterData" localSheetId="0" hidden="1">'rekapitulace pro r. 2026'!$C$4:$BB$81</definedName>
    <definedName name="Z_AABD776B_B176_4E0D_9FDC_E8184141492E_.wvu.FilterData" localSheetId="0" hidden="1">'rekapitulace pro r. 2026'!$C$4:$BB$81</definedName>
    <definedName name="Z_AAD6D018_CE6F_40D9_95BC_9C4CEA184FAF_.wvu.FilterData" localSheetId="0" hidden="1">'rekapitulace pro r. 2026'!$C$4:$BB$81</definedName>
    <definedName name="Z_AADFC823_7B1B_469C_B326_4A1E5D9E67FF_.wvu.FilterData" localSheetId="0" hidden="1">'rekapitulace pro r. 2026'!$C$4:$BB$81</definedName>
    <definedName name="Z_AC9E4B37_1B94_43F2_BF94_EB01A561847A_.wvu.FilterData" localSheetId="0" hidden="1">'rekapitulace pro r. 2026'!$C$4:$BF$78</definedName>
    <definedName name="Z_AD305841_D67D_4B51_8A0C_D110036D2310_.wvu.FilterData" localSheetId="0" hidden="1">'rekapitulace pro r. 2026'!$C$4:$BB$81</definedName>
    <definedName name="Z_AE222D2F_349A_403C_99B6_5FB0D122E6C7_.wvu.FilterData" localSheetId="0" hidden="1">'rekapitulace pro r. 2026'!$A$2:$BF$78</definedName>
    <definedName name="Z_AE2DF5E6_F019_4845_AA03_41CE877B2DC8_.wvu.FilterData" localSheetId="0" hidden="1">'rekapitulace pro r. 2026'!$C$4:$BB$81</definedName>
    <definedName name="Z_AE397FC7_E0D8_48A5_B160_9D21B9E28976_.wvu.FilterData" localSheetId="0" hidden="1">'rekapitulace pro r. 2026'!$A$2:$BF$78</definedName>
    <definedName name="Z_AEEC45F0_BD5F_4380_A889_DF8C00250EC7_.wvu.FilterData" localSheetId="0" hidden="1">'rekapitulace pro r. 2026'!#REF!</definedName>
    <definedName name="Z_AEF7F644_6C74_41DF_9A7D_83DD82D9F19A_.wvu.FilterData" localSheetId="0" hidden="1">'rekapitulace pro r. 2026'!#REF!</definedName>
    <definedName name="Z_AF2CDA68_E132_4D8C_B9EB_7A362BD4FBE7_.wvu.FilterData" localSheetId="0" hidden="1">'rekapitulace pro r. 2026'!$C$4:$BB$81</definedName>
    <definedName name="Z_AF4F9BFA_A713_4333_A46A_68F714F8DE73_.wvu.FilterData" localSheetId="0" hidden="1">'rekapitulace pro r. 2026'!$D$4:$BA$32</definedName>
    <definedName name="Z_AF813423_71AD_4DE5_801B_42190ECE5EF3_.wvu.FilterData" localSheetId="0" hidden="1">'rekapitulace pro r. 2026'!$AD$4:$AJ$29</definedName>
    <definedName name="Z_AF8F4973_2997_4B5F_9D6C_2B84B93A010C_.wvu.FilterData" localSheetId="0" hidden="1">'rekapitulace pro r. 2026'!$C$4:$BB$81</definedName>
    <definedName name="Z_AFB15E26_748C_4B65_908F_4C869CEDE058_.wvu.FilterData" localSheetId="0" hidden="1">'rekapitulace pro r. 2026'!#REF!</definedName>
    <definedName name="Z_AFCB6AE9_0622_44C6_A5EB_344548AEFCF3_.wvu.FilterData" localSheetId="0" hidden="1">'rekapitulace pro r. 2026'!$C$4:$BB$81</definedName>
    <definedName name="Z_AFF46069_80A9_4E48_9F6B_7178F41D8D00_.wvu.FilterData" localSheetId="0" hidden="1">'rekapitulace pro r. 2026'!#REF!</definedName>
    <definedName name="Z_B10412B2_BB59_41BF_901F_216DE93EF46A_.wvu.FilterData" localSheetId="0" hidden="1">'rekapitulace pro r. 2026'!$AD$4:$AJ$29</definedName>
    <definedName name="Z_B104B509_8DB3_4F45_8ABE_0FC1BB5FB04A_.wvu.FilterData" localSheetId="0" hidden="1">'rekapitulace pro r. 2026'!$C$4:$BB$81</definedName>
    <definedName name="Z_B2AFC8D8_8DE5_48CD_AA25_BA211AF30647_.wvu.FilterData" localSheetId="0" hidden="1">'rekapitulace pro r. 2026'!$C$4:$BB$81</definedName>
    <definedName name="Z_B2D20EA2_AB1E_474D_9FDB_B8A61C912297_.wvu.PrintTitles" localSheetId="0" hidden="1">'rekapitulace pro r. 2026'!$A:$B,'rekapitulace pro r. 2026'!$2:$4</definedName>
    <definedName name="Z_B2F9226C_F676_46E0_8795_67FFF15BA4E9_.wvu.FilterData" localSheetId="0" hidden="1">'rekapitulace pro r. 2026'!#REF!</definedName>
    <definedName name="Z_B33DDF8C_AD6B_44EF_8B20_2F7D3BDC649B_.wvu.FilterData" localSheetId="0" hidden="1">'rekapitulace pro r. 2026'!$C$4:$BB$81</definedName>
    <definedName name="Z_B4365D39_C987_458D_88E0_A28FDD56D64B_.wvu.FilterData" localSheetId="0" hidden="1">'rekapitulace pro r. 2026'!$A$2:$BF$78</definedName>
    <definedName name="Z_B45F1B8F_13AA_4970_BA9A_C39B2F8FFA63_.wvu.FilterData" localSheetId="0" hidden="1">'rekapitulace pro r. 2026'!$AT$4:$BA$32</definedName>
    <definedName name="Z_B49C9FAB_5007_4631_82BD_38DFD07BF19F_.wvu.FilterData" localSheetId="0" hidden="1">'rekapitulace pro r. 2026'!#REF!</definedName>
    <definedName name="Z_B4D91F1D_1500_4800_939A_3AEB38FA5920_.wvu.FilterData" localSheetId="0" hidden="1">'rekapitulace pro r. 2026'!$C$4:$BB$81</definedName>
    <definedName name="Z_B50157D9_E59C_4026_BE03_1FE06C985146_.wvu.FilterData" localSheetId="0" hidden="1">'rekapitulace pro r. 2026'!$BA$4:$BF$78</definedName>
    <definedName name="Z_B53A2F65_2C72_4458_A7D7_92CDF78C6D6A_.wvu.FilterData" localSheetId="0" hidden="1">'rekapitulace pro r. 2026'!$A$4:$BH$75</definedName>
    <definedName name="Z_B5509C2D_D4B4_4C11_960B_EDE3E4D85B41_.wvu.FilterData" localSheetId="0" hidden="1">'rekapitulace pro r. 2026'!$A$4:$BH$75</definedName>
    <definedName name="Z_B5EFED23_7307_4562_8AA1_BB5CC2B231E0_.wvu.FilterData" localSheetId="0" hidden="1">'rekapitulace pro r. 2026'!$C$4:$BB$81</definedName>
    <definedName name="Z_B6CDA514_C9B8_4F45_980E_F5CA3DDB959E_.wvu.FilterData" localSheetId="0" hidden="1">'rekapitulace pro r. 2026'!$A$4:$BH$75</definedName>
    <definedName name="Z_B720DB8D_8F05_41D8_B2A1_E41B98C9A479_.wvu.FilterData" localSheetId="0" hidden="1">'rekapitulace pro r. 2026'!$C$4:$BB$81</definedName>
    <definedName name="Z_B76A4E7E_D2F3_4DA7_9C3C_A7D5762B6346_.wvu.FilterData" localSheetId="0" hidden="1">'rekapitulace pro r. 2026'!#REF!</definedName>
    <definedName name="Z_B773E5D5_BAD4_4658_AAA8_C1B603D696D0_.wvu.FilterData" localSheetId="0" hidden="1">'rekapitulace pro r. 2026'!$C$4:$BB$81</definedName>
    <definedName name="Z_B82E66F1_FB89_4970_BFD2_CDD61374CCA7_.wvu.FilterData" localSheetId="0" hidden="1">'rekapitulace pro r. 2026'!$A$2:$BF$81</definedName>
    <definedName name="Z_B894258D_3A10_415E_9D07_0539B492B945_.wvu.FilterData" localSheetId="0" hidden="1">'rekapitulace pro r. 2026'!$D$4:$BA$32</definedName>
    <definedName name="Z_B9613BD5_AE29_4684_A37B_2EC041CFF3C6_.wvu.FilterData" localSheetId="0" hidden="1">'rekapitulace pro r. 2026'!$B$4:$F$78</definedName>
    <definedName name="Z_B9625186_F86E_46D7_A519_CC8FE6AB8D11_.wvu.FilterData" localSheetId="0" hidden="1">'rekapitulace pro r. 2026'!$C$4:$BB$81</definedName>
    <definedName name="Z_B9C297A6_CA55_42DA_A3AC_7538344EEA74_.wvu.FilterData" localSheetId="0" hidden="1">'rekapitulace pro r. 2026'!$A$2:$BF$78</definedName>
    <definedName name="Z_B9F8C2C5_2300_475C_883B_5E9CAFBC0927_.wvu.FilterData" localSheetId="0" hidden="1">'rekapitulace pro r. 2026'!$C$4:$BB$81</definedName>
    <definedName name="Z_BA1524CD_1CBB_4AB1_B36C_2E670A0DD53D_.wvu.FilterData" localSheetId="0" hidden="1">'rekapitulace pro r. 2026'!#REF!</definedName>
    <definedName name="Z_BA2CC131_C7CC_41D8_B442_B7CA42849450_.wvu.FilterData" localSheetId="0" hidden="1">'rekapitulace pro r. 2026'!#REF!</definedName>
    <definedName name="Z_BA2D7559_9B44_4673_9F66_923F4BE9A79C_.wvu.FilterData" localSheetId="0" hidden="1">'rekapitulace pro r. 2026'!$A$2:$BF$78</definedName>
    <definedName name="Z_BA80F2D8_707A_4601_BA2D_B2E209DB8BB6_.wvu.FilterData" localSheetId="0" hidden="1">'rekapitulace pro r. 2026'!$A$2:$BF$78</definedName>
    <definedName name="Z_BA871097_C171_4DF5_B790_4652A772BB47_.wvu.FilterData" localSheetId="0" hidden="1">'rekapitulace pro r. 2026'!$C$4:$BB$81</definedName>
    <definedName name="Z_BB700C42_0C44_4105_8401_B0EC3F942995_.wvu.FilterData" localSheetId="0" hidden="1">'rekapitulace pro r. 2026'!$C$4:$BB$81</definedName>
    <definedName name="Z_BBE97E31_C13D_4E4B_AC13_B426197B4E33_.wvu.FilterData" localSheetId="0" hidden="1">'rekapitulace pro r. 2026'!$A$4:$BF$75</definedName>
    <definedName name="Z_BC086B8E_BC5E_4655_B486_9383F012669B_.wvu.FilterData" localSheetId="0" hidden="1">'rekapitulace pro r. 2026'!$C$4:$BB$81</definedName>
    <definedName name="Z_BC674F12_B5AC_4675_A9F5_AB512B5431CB_.wvu.FilterData" localSheetId="0" hidden="1">'rekapitulace pro r. 2026'!$D$4:$BA$32</definedName>
    <definedName name="Z_BC99DA83_FBA6_448B_8E8D_9B490B81D12F_.wvu.FilterData" localSheetId="0" hidden="1">'rekapitulace pro r. 2026'!$A$4:$BH$75</definedName>
    <definedName name="Z_BC99DA83_FBA6_448B_8E8D_9B490B81D12F_.wvu.PrintTitles" localSheetId="0" hidden="1">'rekapitulace pro r. 2026'!$A:$B,'rekapitulace pro r. 2026'!$1:$4</definedName>
    <definedName name="Z_BD584E36_BB9C_4812_B5BC_AC5B072D3864_.wvu.FilterData" localSheetId="0" hidden="1">'rekapitulace pro r. 2026'!$C$4:$BB$81</definedName>
    <definedName name="Z_BDDED89C_033E_4907_A3AC_35C1126C1AB6_.wvu.FilterData" localSheetId="0" hidden="1">'rekapitulace pro r. 2026'!$AD$4:$AJ$29</definedName>
    <definedName name="Z_BE25DDC6_782E_48A6_8F61_3FE4F4D6A9DD_.wvu.FilterData" localSheetId="0" hidden="1">'rekapitulace pro r. 2026'!$C$4:$BB$81</definedName>
    <definedName name="Z_BEDD3B44_DA87_40FC_A700_7FF90204932D_.wvu.FilterData" localSheetId="0" hidden="1">'rekapitulace pro r. 2026'!#REF!</definedName>
    <definedName name="Z_BF24358D_7E40_4E29_923B_148E2FB980F1_.wvu.FilterData" localSheetId="0" hidden="1">'rekapitulace pro r. 2026'!$C$4:$BB$81</definedName>
    <definedName name="Z_BF68D914_33FE_4A3C_ADB7_9E8A9F7AE33F_.wvu.FilterData" localSheetId="0" hidden="1">'rekapitulace pro r. 2026'!$D$4:$BA$32</definedName>
    <definedName name="Z_C000012F_51C5_4289_B4E3_9F37CF8FA1C6_.wvu.FilterData" localSheetId="0" hidden="1">'rekapitulace pro r. 2026'!$A$2:$BF$78</definedName>
    <definedName name="Z_C0A7C398_034E_46EF_A5DD_4E38BC6AE618_.wvu.FilterData" localSheetId="0" hidden="1">'rekapitulace pro r. 2026'!$C$4:$BF$78</definedName>
    <definedName name="Z_C0DDB50A_9310_4899_B986_94C7C69CCAB7_.wvu.FilterData" localSheetId="0" hidden="1">'rekapitulace pro r. 2026'!$C$4:$BB$81</definedName>
    <definedName name="Z_C13EDB15_0092_4337_B6EE_8358C3DDF028_.wvu.FilterData" localSheetId="0" hidden="1">'rekapitulace pro r. 2026'!$D$4:$BA$32</definedName>
    <definedName name="Z_C2C22E0B_36F6_45E8_ACC4_DFECE823D5C2_.wvu.FilterData" localSheetId="0" hidden="1">'rekapitulace pro r. 2026'!$C$4:$BB$81</definedName>
    <definedName name="Z_C32648D3_945E_4F3A_8C68_FEDB452980CF_.wvu.FilterData" localSheetId="0" hidden="1">'rekapitulace pro r. 2026'!$C$4:$BB$81</definedName>
    <definedName name="Z_C364670F_B81D_4C4D_8D4A_5BA0E03A9172_.wvu.FilterData" localSheetId="0" hidden="1">'rekapitulace pro r. 2026'!#REF!</definedName>
    <definedName name="Z_C431B14C_12A9_4300_9981_9FAF17F355C7_.wvu.FilterData" localSheetId="0" hidden="1">'rekapitulace pro r. 2026'!$C$4:$BF$78</definedName>
    <definedName name="Z_C4B9CD89_C33B_425F_8BA3_9108FEF11D82_.wvu.FilterData" localSheetId="0" hidden="1">'rekapitulace pro r. 2026'!$C$4:$BB$81</definedName>
    <definedName name="Z_C4F85760_8E83_4E28_B830_DEC574627C42_.wvu.FilterData" localSheetId="0" hidden="1">'rekapitulace pro r. 2026'!$BA$4:$BF$78</definedName>
    <definedName name="Z_C60F7234_AE7C_4A50_AD50_F2B26D5F3893_.wvu.FilterData" localSheetId="0" hidden="1">'rekapitulace pro r. 2026'!#REF!</definedName>
    <definedName name="Z_C7BD3FE9_EF26_48D9_B130_2129DEDB3449_.wvu.FilterData" localSheetId="0" hidden="1">'rekapitulace pro r. 2026'!#REF!</definedName>
    <definedName name="Z_C8108694_60B4_45CB_83C7_3E190798E615_.wvu.FilterData" localSheetId="0" hidden="1">'rekapitulace pro r. 2026'!#REF!</definedName>
    <definedName name="Z_CAC21046_6B1F_49AA_9899_43288A59FCF1_.wvu.FilterData" localSheetId="0" hidden="1">'rekapitulace pro r. 2026'!$C$4:$BB$81</definedName>
    <definedName name="Z_CAF39FD7_0DFB_486A_9799_42D34AB5BA2B_.wvu.FilterData" localSheetId="0" hidden="1">'rekapitulace pro r. 2026'!$C$4:$BB$81</definedName>
    <definedName name="Z_CB1D83F8_5381_4D41_B626_396B480E8AA5_.wvu.FilterData" localSheetId="0" hidden="1">'rekapitulace pro r. 2026'!$AD$4:$AJ$29</definedName>
    <definedName name="Z_CB71788A_2546_4347_8B7D_2A2169897028_.wvu.FilterData" localSheetId="0" hidden="1">'rekapitulace pro r. 2026'!$C$4:$BB$81</definedName>
    <definedName name="Z_CBC92FD3_5645_4117_BE87_ED944B53EBB7_.wvu.FilterData" localSheetId="0" hidden="1">'rekapitulace pro r. 2026'!$C$4:$BF$78</definedName>
    <definedName name="Z_CC03BA33_FC58_401A_B0F3_0BD8F9E6DCB2_.wvu.FilterData" localSheetId="0" hidden="1">'rekapitulace pro r. 2026'!$C$4:$BB$81</definedName>
    <definedName name="Z_CC19F704_C7A3_4D0D_B65E_971BF5D6AF9C_.wvu.FilterData" localSheetId="0" hidden="1">'rekapitulace pro r. 2026'!$C$4:$BB$81</definedName>
    <definedName name="Z_CC19F704_C7A3_4D0D_B65E_971BF5D6AF9C_.wvu.PrintTitles" localSheetId="0" hidden="1">'rekapitulace pro r. 2026'!$A:$B,'rekapitulace pro r. 2026'!$1:$4</definedName>
    <definedName name="Z_CD12B211_B899_409E_9A09_089FEFC5639C_.wvu.FilterData" localSheetId="0" hidden="1">'rekapitulace pro r. 2026'!$D$4:$BA$32</definedName>
    <definedName name="Z_CDE19504_E2CD_48E1_98D6_439A3157EF24_.wvu.FilterData" localSheetId="0" hidden="1">'rekapitulace pro r. 2026'!$B$4:$F$78</definedName>
    <definedName name="Z_CE39FE20_6FAB_4AED_AA81_1C2B88273613_.wvu.FilterData" localSheetId="0" hidden="1">'rekapitulace pro r. 2026'!$D$4:$BA$32</definedName>
    <definedName name="Z_CEABFBD0_B629_4D12_960F_2AE91D996A7B_.wvu.FilterData" localSheetId="0" hidden="1">'rekapitulace pro r. 2026'!$D$4:$BA$32</definedName>
    <definedName name="Z_CF054F60_3F82_4A0C_8C46_A2004079AEEC_.wvu.FilterData" localSheetId="0" hidden="1">'rekapitulace pro r. 2026'!$C$4:$BA$76</definedName>
    <definedName name="Z_CF93E06B_D1A1_40F1_91C3_903EC36F98F6_.wvu.FilterData" localSheetId="0" hidden="1">'rekapitulace pro r. 2026'!$A$4:$BH$75</definedName>
    <definedName name="Z_CFE1DEC7_B508_4284_A800_991802581D84_.wvu.FilterData" localSheetId="0" hidden="1">'rekapitulace pro r. 2026'!$C$4:$BB$81</definedName>
    <definedName name="Z_D009E7F3_8EF4_4E8D_B566_9720135D0958_.wvu.FilterData" localSheetId="0" hidden="1">'rekapitulace pro r. 2026'!$A$2:$BF$78</definedName>
    <definedName name="Z_D07571FE_AC7A_4A2D_94B0_127F0DDB964F_.wvu.FilterData" localSheetId="0" hidden="1">'rekapitulace pro r. 2026'!$D$4:$BA$32</definedName>
    <definedName name="Z_D083F748_0A2A_4788_BE0D_E538B96C4CB0_.wvu.FilterData" localSheetId="0" hidden="1">'rekapitulace pro r. 2026'!$AD$4:$AJ$29</definedName>
    <definedName name="Z_D0ACD930_D309_42DF_928D_CF02096A0C1E_.wvu.FilterData" localSheetId="0" hidden="1">'rekapitulace pro r. 2026'!$C$4:$BF$78</definedName>
    <definedName name="Z_D133F734_7122_4844_8F73_EC69C7675212_.wvu.FilterData" localSheetId="0" hidden="1">'rekapitulace pro r. 2026'!$D$4:$BA$78</definedName>
    <definedName name="Z_D143258A_720D_4389_A3C8_9EFCCF6DC4DB_.wvu.FilterData" localSheetId="0" hidden="1">'rekapitulace pro r. 2026'!$D$4:$BA$32</definedName>
    <definedName name="Z_D14F5149_F89B_48B9_A399_11BAD74393A3_.wvu.FilterData" localSheetId="0" hidden="1">'rekapitulace pro r. 2026'!$C$4:$BB$81</definedName>
    <definedName name="Z_D2370CDD_5741_46D1_B92B_C50D70D2A579_.wvu.FilterData" localSheetId="0" hidden="1">'rekapitulace pro r. 2026'!$C$4:$BB$81</definedName>
    <definedName name="Z_D2AA8EDC_E7A9_4DFC_A6BC_9EEBC6833C8E_.wvu.FilterData" localSheetId="0" hidden="1">'rekapitulace pro r. 2026'!$C$4:$BB$81</definedName>
    <definedName name="Z_D2FAD8E5_4A42_4E5D_9CDF_74F2C31FE62B_.wvu.FilterData" localSheetId="0" hidden="1">'rekapitulace pro r. 2026'!$C$4:$BB$81</definedName>
    <definedName name="Z_D436459A_900D_4FC9_A05D_91C0ED6106EE_.wvu.FilterData" localSheetId="0" hidden="1">'rekapitulace pro r. 2026'!#REF!</definedName>
    <definedName name="Z_D5258C5A_CED6_46EA_9D41_3EF3D75D95AF_.wvu.FilterData" localSheetId="0" hidden="1">'rekapitulace pro r. 2026'!$C$4:$BB$81</definedName>
    <definedName name="Z_D5835347_89E6_4681_B0CC_7EBA9D44259C_.wvu.FilterData" localSheetId="0" hidden="1">'rekapitulace pro r. 2026'!$BA$4:$BF$78</definedName>
    <definedName name="Z_D6C677C7_3766_4433_B018_1853C13DDBAA_.wvu.FilterData" localSheetId="0" hidden="1">'rekapitulace pro r. 2026'!$C$4:$BB$81</definedName>
    <definedName name="Z_D6DB05B1_397F_4DFD_8DE6_12D29C310C44_.wvu.Cols" localSheetId="0" hidden="1">'rekapitulace pro r. 2026'!#REF!</definedName>
    <definedName name="Z_D6DB05B1_397F_4DFD_8DE6_12D29C310C44_.wvu.FilterData" localSheetId="0" hidden="1">'rekapitulace pro r. 2026'!$C$4:$BB$81</definedName>
    <definedName name="Z_D6DB05B1_397F_4DFD_8DE6_12D29C310C44_.wvu.PrintTitles" localSheetId="0" hidden="1">'rekapitulace pro r. 2026'!$A:$B,'rekapitulace pro r. 2026'!$1:$4</definedName>
    <definedName name="Z_D6FC7385_81F3_4C64_B7B4_68AA8EB705A6_.wvu.FilterData" localSheetId="0" hidden="1">'rekapitulace pro r. 2026'!$A$4:$BF$75</definedName>
    <definedName name="Z_D7388A85_F3F6_47A0_9725_663DC93F87E3_.wvu.FilterData" localSheetId="0" hidden="1">'rekapitulace pro r. 2026'!$C$4:$BB$81</definedName>
    <definedName name="Z_D7AB68E1_9A82_4173_9B91_F69806CF5399_.wvu.FilterData" localSheetId="0" hidden="1">'rekapitulace pro r. 2026'!#REF!</definedName>
    <definedName name="Z_D7FB5A1F_421B_43AD_82B2_06981BEC76F3_.wvu.FilterData" localSheetId="0" hidden="1">'rekapitulace pro r. 2026'!$C$4:$BB$81</definedName>
    <definedName name="Z_D8756336_F10B_473D_B27D_A12512D8A092_.wvu.FilterData" localSheetId="0" hidden="1">'rekapitulace pro r. 2026'!$C$4:$BB$81</definedName>
    <definedName name="Z_D8EB1320_3917_462F_901C_8A581B1FD16A_.wvu.FilterData" localSheetId="0" hidden="1">'rekapitulace pro r. 2026'!$C$4:$BF$78</definedName>
    <definedName name="Z_D928E7EA_2C43_41DD_9EF4_93C3B0E148EE_.wvu.FilterData" localSheetId="0" hidden="1">'rekapitulace pro r. 2026'!$C$4:$BB$81</definedName>
    <definedName name="Z_DA0992EB_6B7D_4023_9409_C05F5D4ABBB4_.wvu.FilterData" localSheetId="0" hidden="1">'rekapitulace pro r. 2026'!#REF!</definedName>
    <definedName name="Z_DA125483_823F_4B9E_829D_C20E1F4D7514_.wvu.FilterData" localSheetId="0" hidden="1">'rekapitulace pro r. 2026'!$D$4:$BA$32</definedName>
    <definedName name="Z_DA8D02C2_B865_408C_A069_F18ED2DC4E73_.wvu.FilterData" localSheetId="0" hidden="1">'rekapitulace pro r. 2026'!$A$4:$BH$75</definedName>
    <definedName name="Z_DAE6E213_3D8D_4E4C_A46C_EFA9FBADB4DB_.wvu.FilterData" localSheetId="0" hidden="1">'rekapitulace pro r. 2026'!$AD$4:$AJ$29</definedName>
    <definedName name="Z_DAF0EAD3_3EA0_4A25_8DD9_948C8676E980_.wvu.FilterData" localSheetId="0" hidden="1">'rekapitulace pro r. 2026'!$C$4:$BB$81</definedName>
    <definedName name="Z_DBB9E3DD_A798_4BA6_86CB_62C7654AF7C2_.wvu.FilterData" localSheetId="0" hidden="1">'rekapitulace pro r. 2026'!$B$4:$F$78</definedName>
    <definedName name="Z_DDCFC808_48A1_4174_8575_DADB522D22A0_.wvu.FilterData" localSheetId="0" hidden="1">'rekapitulace pro r. 2026'!$AD$4:$AJ$29</definedName>
    <definedName name="Z_E0BBFE7C_A031_4D85_8C17_C7CCD34DA696_.wvu.FilterData" localSheetId="0" hidden="1">'rekapitulace pro r. 2026'!$C$4:$BB$81</definedName>
    <definedName name="Z_E18F526E_3662_4F2A_832F_18B708A7FC98_.wvu.FilterData" localSheetId="0" hidden="1">'rekapitulace pro r. 2026'!$A$2:$BF$81</definedName>
    <definedName name="Z_E18F526E_3662_4F2A_832F_18B708A7FC98_.wvu.PrintTitles" localSheetId="0" hidden="1">'rekapitulace pro r. 2026'!$A:$B,'rekapitulace pro r. 2026'!$1:$4</definedName>
    <definedName name="Z_E1DDE73C_397B_46E5_852C_619C16EC98E3_.wvu.FilterData" localSheetId="0" hidden="1">'rekapitulace pro r. 2026'!$AD$4:$AJ$29</definedName>
    <definedName name="Z_E2269366_341E_4590_9F09_293B54B652A5_.wvu.FilterData" localSheetId="0" hidden="1">'rekapitulace pro r. 2026'!$C$4:$BB$81</definedName>
    <definedName name="Z_E22B4F43_9961_4AC6_AA74_83B2E23EBC77_.wvu.FilterData" localSheetId="0" hidden="1">'rekapitulace pro r. 2026'!$A$4:$BH$75</definedName>
    <definedName name="Z_E27C4002_35A2_48B4_AF4F_27832C1FFD0E_.wvu.FilterData" localSheetId="0" hidden="1">'rekapitulace pro r. 2026'!#REF!</definedName>
    <definedName name="Z_E2F615B6_BBCA_4E66_88C3_CC39B7FC8D9C_.wvu.FilterData" localSheetId="0" hidden="1">'rekapitulace pro r. 2026'!$A$4:$BH$75</definedName>
    <definedName name="Z_E2F615B6_BBCA_4E66_88C3_CC39B7FC8D9C_.wvu.PrintTitles" localSheetId="0" hidden="1">'rekapitulace pro r. 2026'!$A:$B,'rekapitulace pro r. 2026'!$1:$4</definedName>
    <definedName name="Z_E310DA9E_AAEE_4E7C_AD7C_887ADABBFE27_.wvu.FilterData" localSheetId="0" hidden="1">'rekapitulace pro r. 2026'!$D$4:$BA$32</definedName>
    <definedName name="Z_E33EA06E_B28E_4768_86B5_6202472DAC37_.wvu.FilterData" localSheetId="0" hidden="1">'rekapitulace pro r. 2026'!$C$4:$BB$81</definedName>
    <definedName name="Z_E43512F8_5B5E_4C98_B028_C017219FF044_.wvu.FilterData" localSheetId="0" hidden="1">'rekapitulace pro r. 2026'!#REF!</definedName>
    <definedName name="Z_E57D5CBC_71F0_490E_B85F_757EF8927DAA_.wvu.FilterData" localSheetId="0" hidden="1">'rekapitulace pro r. 2026'!$D$4:$BA$32</definedName>
    <definedName name="Z_E5AF9B1F_A347_4D24_8DC5_66A1CA2BD16D_.wvu.FilterData" localSheetId="0" hidden="1">'rekapitulace pro r. 2026'!$D$4:$BA$32</definedName>
    <definedName name="Z_E6FE3D43_AA32_4C50_B275_4F710A5933D8_.wvu.FilterData" localSheetId="0" hidden="1">'rekapitulace pro r. 2026'!$C$4:$BF$78</definedName>
    <definedName name="Z_E7B31B55_B1A0_4F34_9409_44079880CDDD_.wvu.FilterData" localSheetId="0" hidden="1">'rekapitulace pro r. 2026'!$C$4:$BB$81</definedName>
    <definedName name="Z_E85FD4D9_C35A_4673_A745_0479BADC3B23_.wvu.FilterData" localSheetId="0" hidden="1">'rekapitulace pro r. 2026'!$C$4:$BF$78</definedName>
    <definedName name="Z_E89B76AE_ABC7_46EA_BFBE_2DAD8DC2B459_.wvu.FilterData" localSheetId="0" hidden="1">'rekapitulace pro r. 2026'!$D$4:$BA$32</definedName>
    <definedName name="Z_E8F13626_305D_48FA_BFD2_A4D44CB5A124_.wvu.FilterData" localSheetId="0" hidden="1">'rekapitulace pro r. 2026'!$C$4:$BF$78</definedName>
    <definedName name="Z_E9BDB633_D74D_4A44_BDF3_4A30B04647D8_.wvu.FilterData" localSheetId="0" hidden="1">'rekapitulace pro r. 2026'!$C$4:$BF$78</definedName>
    <definedName name="Z_E9C22FF5_75EC_4C04_ABD6_408B88CEC3B9_.wvu.FilterData" localSheetId="0" hidden="1">'rekapitulace pro r. 2026'!$C$4:$BB$81</definedName>
    <definedName name="Z_E9E53CE9_24F3_4B81_8BCD_6146FBD3348D_.wvu.FilterData" localSheetId="0" hidden="1">'rekapitulace pro r. 2026'!#REF!</definedName>
    <definedName name="Z_E9EF155A_9911_414C_B05B_AAB7554801B5_.wvu.FilterData" localSheetId="0" hidden="1">'rekapitulace pro r. 2026'!$C$4:$BB$81</definedName>
    <definedName name="Z_EA8F30B2_C419_4FBE_8681_6F4B9D4E44FA_.wvu.FilterData" localSheetId="0" hidden="1">'rekapitulace pro r. 2026'!#REF!</definedName>
    <definedName name="Z_EC8A5345_2A02_4E82_AB2E_13BF9AA06BEE_.wvu.FilterData" localSheetId="0" hidden="1">'rekapitulace pro r. 2026'!$A$2:$BF$78</definedName>
    <definedName name="Z_ED2AB4F1_1735_49A8_B88D_AA08A9FBF25D_.wvu.FilterData" localSheetId="0" hidden="1">'rekapitulace pro r. 2026'!$C$4:$BB$81</definedName>
    <definedName name="Z_ED4807F7_1301_4643_AA69_46F2817CCF9E_.wvu.FilterData" localSheetId="0" hidden="1">'rekapitulace pro r. 2026'!$AD$4:$AJ$29</definedName>
    <definedName name="Z_F10CEA70_CFFF_4C28_B881_294587BC4C43_.wvu.FilterData" localSheetId="0" hidden="1">'rekapitulace pro r. 2026'!$C$4:$BB$81</definedName>
    <definedName name="Z_F1313BD5_43C5_483D_8067_7BE5FCE53E5A_.wvu.FilterData" localSheetId="0" hidden="1">'rekapitulace pro r. 2026'!$A$2:$BF$78</definedName>
    <definedName name="Z_F13E7FFF_B46F_45C2_8C93_8A75CE285D97_.wvu.FilterData" localSheetId="0" hidden="1">'rekapitulace pro r. 2026'!$BA$4:$BF$78</definedName>
    <definedName name="Z_F146303A_422F_4031_B192_237C4CC1A8B7_.wvu.FilterData" localSheetId="0" hidden="1">'rekapitulace pro r. 2026'!$A$2:$BF$81</definedName>
    <definedName name="Z_F1F38FDC_2C00_495F_8FB9_F8BA8BB269B2_.wvu.FilterData" localSheetId="0" hidden="1">'rekapitulace pro r. 2026'!$A$2:$BF$78</definedName>
    <definedName name="Z_F292DB3E_B34F_4000_8BFC_3E7A91907B5E_.wvu.FilterData" localSheetId="0" hidden="1">'rekapitulace pro r. 2026'!$C$4:$BF$78</definedName>
    <definedName name="Z_F2D625EB_2649_4323_8CA4_9B4601237A96_.wvu.FilterData" localSheetId="0" hidden="1">'rekapitulace pro r. 2026'!$C$4:$BB$81</definedName>
    <definedName name="Z_F2F63767_EA4B_4C54_A90E_E6730C9015A3_.wvu.FilterData" localSheetId="0" hidden="1">'rekapitulace pro r. 2026'!$C$4:$BB$81</definedName>
    <definedName name="Z_F3D1AC9C_FE0D_438A_88AC_8D3A8FAAA497_.wvu.Cols" localSheetId="0" hidden="1">'rekapitulace pro r. 2026'!#REF!,'rekapitulace pro r. 2026'!#REF!,'rekapitulace pro r. 2026'!#REF!</definedName>
    <definedName name="Z_F3D1AC9C_FE0D_438A_88AC_8D3A8FAAA497_.wvu.FilterData" localSheetId="0" hidden="1">'rekapitulace pro r. 2026'!$D$4:$BA$32</definedName>
    <definedName name="Z_F3D1AC9C_FE0D_438A_88AC_8D3A8FAAA497_.wvu.PrintTitles" localSheetId="0" hidden="1">'rekapitulace pro r. 2026'!$A:$B,'rekapitulace pro r. 2026'!$2:$4</definedName>
    <definedName name="Z_F3F60F77_A5EA_4E9E_849E_A8F47C65173C_.wvu.FilterData" localSheetId="0" hidden="1">'rekapitulace pro r. 2026'!$D$4:$BA$32</definedName>
    <definedName name="Z_F58E96A6_7FE1_4D44_A1BA_5CC1A0899A23_.wvu.FilterData" localSheetId="0" hidden="1">'rekapitulace pro r. 2026'!$C$4:$BB$81</definedName>
    <definedName name="Z_F5B550DD_DB11_49EA_92DA_CBF0FB05EFAF_.wvu.FilterData" localSheetId="0" hidden="1">'rekapitulace pro r. 2026'!$A$2:$BF$78</definedName>
    <definedName name="Z_F5DE1C9B_F8F7_4DBB_A63B_04D80C3C88C4_.wvu.FilterData" localSheetId="0" hidden="1">'rekapitulace pro r. 2026'!$A$2:$BF$78</definedName>
    <definedName name="Z_F639FEFD_8C2F_4504_9D6B_2F9C87A5F4DC_.wvu.FilterData" localSheetId="0" hidden="1">'rekapitulace pro r. 2026'!$A$4:$BF$75</definedName>
    <definedName name="Z_F66B930A_F4A5_4357_A932_87D66427A5A7_.wvu.FilterData" localSheetId="0" hidden="1">'rekapitulace pro r. 2026'!$A$2:$BF$78</definedName>
    <definedName name="Z_F67B5DD5_810A_433D_8D4D_9E366EB29844_.wvu.FilterData" localSheetId="0" hidden="1">'rekapitulace pro r. 2026'!$C$4:$BB$81</definedName>
    <definedName name="Z_F6CB4AE8_AADB_41CA_8A6A_6AC2BE57684A_.wvu.FilterData" localSheetId="0" hidden="1">'rekapitulace pro r. 2026'!#REF!</definedName>
    <definedName name="Z_F6DC49BD_99D0_4145_AF81_25DC473C1ED3_.wvu.FilterData" localSheetId="0" hidden="1">'rekapitulace pro r. 2026'!$C$4:$BB$81</definedName>
    <definedName name="Z_F7571919_C1C9_47D0_8677_2E947D0250BF_.wvu.FilterData" localSheetId="0" hidden="1">'rekapitulace pro r. 2026'!$C$4:$BB$81</definedName>
    <definedName name="Z_F7629CE5_E225_4D4E_B2DE_4B8754EA7424_.wvu.FilterData" localSheetId="0" hidden="1">'rekapitulace pro r. 2026'!$C$4:$BB$81</definedName>
    <definedName name="Z_F866F523_F315_41D1_81F1_8D98650DBDF6_.wvu.FilterData" localSheetId="0" hidden="1">'rekapitulace pro r. 2026'!$AD$4:$AJ$29</definedName>
    <definedName name="Z_F8C0D839_706D_450F_996A_EAF282418ECE_.wvu.FilterData" localSheetId="0" hidden="1">'rekapitulace pro r. 2026'!#REF!</definedName>
    <definedName name="Z_F8FD2750_24E5_46D2_A862_5FD94F633C1C_.wvu.FilterData" localSheetId="0" hidden="1">'rekapitulace pro r. 2026'!$C$4:$BB$81</definedName>
    <definedName name="Z_F8FFFAAD_62C1_4EF9_A7C6_7D364EAE9AE2_.wvu.FilterData" localSheetId="0" hidden="1">'rekapitulace pro r. 2026'!$BA$4:$BF$78</definedName>
    <definedName name="Z_F90D30A2_F805_424E_B2D8_DAE03F389B4F_.wvu.FilterData" localSheetId="0" hidden="1">'rekapitulace pro r. 2026'!$C$4:$BB$81</definedName>
    <definedName name="Z_F9412045_96A3_4547_A4BF_2DD72C6EFB7A_.wvu.FilterData" localSheetId="0" hidden="1">'rekapitulace pro r. 2026'!$A$2:$BF$78</definedName>
    <definedName name="Z_F9D0E7DC_A30D_4363_965B_B869687F2E7B_.wvu.FilterData" localSheetId="0" hidden="1">'rekapitulace pro r. 2026'!$C$4:$BB$81</definedName>
    <definedName name="Z_FB107357_1E47_4800_8434_81EDBC5D2FDD_.wvu.FilterData" localSheetId="0" hidden="1">'rekapitulace pro r. 2026'!$C$4:$BA$76</definedName>
    <definedName name="Z_FB2AF93A_82BC_4622_BB5B_54CB5003CB81_.wvu.FilterData" localSheetId="0" hidden="1">'rekapitulace pro r. 2026'!$A$2:$BF$78</definedName>
    <definedName name="Z_FBBC326D_D4D9_46A9_A766_6D75E63F40EC_.wvu.FilterData" localSheetId="0" hidden="1">'rekapitulace pro r. 2026'!#REF!</definedName>
    <definedName name="Z_FC0502DB_4990_4792_B74C_9DDC4DF42650_.wvu.FilterData" localSheetId="0" hidden="1">'rekapitulace pro r. 2026'!$C$4:$BB$81</definedName>
    <definedName name="Z_FC72C826_3014_4B02_997F_4B83B610CE13_.wvu.FilterData" localSheetId="0" hidden="1">'rekapitulace pro r. 2026'!#REF!</definedName>
    <definedName name="Z_FCA7C4D0_F184_4FFA_BC07_E6B01D6F8563_.wvu.FilterData" localSheetId="0" hidden="1">'rekapitulace pro r. 2026'!$A$3:$BA$76</definedName>
    <definedName name="Z_FCA9C395_7740_4D59_B2AF_7B3B8834ADF4_.wvu.FilterData" localSheetId="0" hidden="1">'rekapitulace pro r. 2026'!$AD$4:$AJ$29</definedName>
    <definedName name="Z_FCC10358_9EE5_43B9_AAAC_502572BC39F1_.wvu.FilterData" localSheetId="0" hidden="1">'rekapitulace pro r. 2026'!#REF!</definedName>
    <definedName name="Z_FD77869E_AC0B_4B2E_8A07_5BD56FF05044_.wvu.FilterData" localSheetId="0" hidden="1">'rekapitulace pro r. 2026'!$C$4:$BB$81</definedName>
    <definedName name="Z_FD8EA892_D3D8_40C4_A7D8_FF2F4D295907_.wvu.FilterData" localSheetId="0" hidden="1">'rekapitulace pro r. 2026'!$C$4:$BB$81</definedName>
    <definedName name="Z_FD8EB248_DB65_4EEC_86F2_B7F8A06F62CD_.wvu.FilterData" localSheetId="0" hidden="1">'rekapitulace pro r. 2026'!$C$4:$BB$81</definedName>
    <definedName name="Z_FD98EB95_8BB0_4C85_A3A7_529968E529E8_.wvu.FilterData" localSheetId="0" hidden="1">'rekapitulace pro r. 2026'!$D$4:$BA$32</definedName>
    <definedName name="Z_FDEC49BF_F78F_4770_B477_B89702F92A26_.wvu.FilterData" localSheetId="0" hidden="1">'rekapitulace pro r. 2026'!#REF!</definedName>
    <definedName name="Z_FDF2D171_D053_4B0B_A629_1EEF4D9B9E6A_.wvu.FilterData" localSheetId="0" hidden="1">'rekapitulace pro r. 2026'!$C$4:$BB$81</definedName>
    <definedName name="Z_FE02AECB_5226_441D_BB2C_D46D77571228_.wvu.FilterData" localSheetId="0" hidden="1">'rekapitulace pro r. 2026'!$C$4:$BB$81</definedName>
    <definedName name="Z_FE72A262_5F60_4734_BA37_E1F53DE32186_.wvu.FilterData" localSheetId="0" hidden="1">'rekapitulace pro r. 2026'!$C$4:$BB$81</definedName>
    <definedName name="Z_FE72A262_5F60_4734_BA37_E1F53DE32186_.wvu.PrintTitles" localSheetId="0" hidden="1">'rekapitulace pro r. 2026'!$A:$B,'rekapitulace pro r. 2026'!$1:$4</definedName>
    <definedName name="Z_FEC75DED_4806_4334_8CA9_51F062E995D5_.wvu.FilterData" localSheetId="0" hidden="1">'rekapitulace pro r. 2026'!#REF!</definedName>
    <definedName name="Z_FEE0BD9D_74E2_4A4F_B54A_45E54A47EF84_.wvu.FilterData" localSheetId="0" hidden="1">'rekapitulace pro r. 2026'!$D$4:$BA$32</definedName>
  </definedNames>
  <calcPr calcId="191029"/>
  <customWorkbookViews>
    <customWorkbookView name="Steklíková Dagmar – osobní zobrazení" guid="{7A694604-DFE4-434C-BF7B-7E97A9C037D7}" mergeInterval="0" personalView="1" maximized="1" xWindow="-9" yWindow="-9" windowWidth="1938" windowHeight="1038" activeSheetId="1"/>
    <customWorkbookView name="Bonhard Jiří Ing. – osobní zobrazení" guid="{01C4A12D-706F-4B95-A147-3F76A993097D}" mergeInterval="0" personalView="1" maximized="1" xWindow="-8" yWindow="-8" windowWidth="1936" windowHeight="1056" activeSheetId="1"/>
    <customWorkbookView name="Formánková Kateřina Mgr. – osobní zobrazení" guid="{0B96E24D-B6C1-4EBE-A0B1-F83E680D491E}" mergeInterval="0" personalView="1" maximized="1" xWindow="-8" yWindow="-8" windowWidth="1936" windowHeight="1056" activeSheetId="1"/>
    <customWorkbookView name="395 – osobní zobrazení" guid="{D6DB05B1-397F-4DFD-8DE6-12D29C310C44}" mergeInterval="0" personalView="1" windowWidth="1920" windowHeight="1032" activeSheetId="1"/>
    <customWorkbookView name="Jan Vaníček – osobní zobrazení" guid="{CC19F704-C7A3-4D0D-B65E-971BF5D6AF9C}" mergeInterval="0" personalView="1" maximized="1" xWindow="-8" yWindow="-8" windowWidth="1936" windowHeight="1056" activeSheetId="1"/>
    <customWorkbookView name="Středová Drahomíra Bc. – osobní zobrazení" guid="{5FC9C78E-5B53-4558-848D-02C7639ADF8F}" mergeInterval="0" personalView="1" maximized="1" xWindow="-8" yWindow="-8" windowWidth="1936" windowHeight="1056" activeSheetId="1" showComments="commIndAndComment"/>
    <customWorkbookView name="Jan Vaníček - vlastní zobrazení" guid="{F58E96A6-7FE1-4D44-A1BA-5CC1A0899A23}" mergeInterval="0" personalView="1" xWindow="9" yWindow="31" windowWidth="1264" windowHeight="696" activeSheetId="1"/>
    <customWorkbookView name="Pavla Klodová - vlastní zobrazení" guid="{457267F0-EEA0-4644-991E-A27CA2C23373}" mergeInterval="0" personalView="1" maximized="1" xWindow="1" yWindow="1" windowWidth="1276" windowHeight="771" activeSheetId="1"/>
    <customWorkbookView name="841 - vlastní pohled" guid="{42C77DEA-95AC-4A20-8DF3-B83B09926CE9}" mergeInterval="0" personalView="1" maximized="1" windowWidth="1250" windowHeight="859" activeSheetId="1"/>
    <customWorkbookView name="387 - vlastní pohled" guid="{F3D1AC9C-FE0D-438A-88AC-8D3A8FAAA497}" mergeInterval="0" personalView="1" maximized="1" windowWidth="1276" windowHeight="822" activeSheetId="1"/>
    <customWorkbookView name="sm395 - vlastní pohled" guid="{1D888E37-2224-47B8-BBCA-8AE3DB477E24}" mergeInterval="0" personalView="1" maximized="1" windowWidth="1020" windowHeight="605" activeSheetId="1" showComments="commIndAndComment"/>
    <customWorkbookView name="V.Jarkovský - vlastní pohled" guid="{B45F1B8F-13AA-4970-BA9A-C39B2F8FFA63}" mergeInterval="0" personalView="1" maximized="1" windowWidth="1276" windowHeight="852" activeSheetId="1"/>
    <customWorkbookView name="Ludmila Šperková - vlastní pohled" guid="{B2D20EA2-AB1E-474D-9FDB-B8A61C912297}" mergeInterval="0" personalView="1" maximized="1" windowWidth="1020" windowHeight="579" tabRatio="358" activeSheetId="1"/>
    <customWorkbookView name="VJ - vlastní pohled" guid="{5C56AF04-5BD7-11D7-A5C2-B622CBA17847}" mergeInterval="0" personalView="1" maximized="1" windowWidth="1020" windowHeight="650" activeSheetId="1" showStatusbar="0"/>
    <customWorkbookView name="Jarkovský Václav - vlastní pohled" guid="{186A3392-E96B-4857-95EE-E26001ED6B85}" mergeInterval="0" personalView="1" maximized="1" windowWidth="1020" windowHeight="605" activeSheetId="1"/>
    <customWorkbookView name="Volfová Hana - vlastní pohled" guid="{20607AA2-6209-48E5-800E-CE55AB9B3BBF}" mergeInterval="0" personalView="1" maximized="1" windowWidth="1020" windowHeight="605" activeSheetId="1"/>
    <customWorkbookView name="Třísková Dana - vlastní pohled" guid="{472D8D96-9E0B-48AA-8BD5-80586558172E}" mergeInterval="0" personalView="1" maximized="1" windowWidth="1020" windowHeight="605" activeSheetId="1"/>
    <customWorkbookView name="sm387 - vlastní pohled" guid="{4F6545A6-568C-4395-A38E-00A03A6331A8}" mergeInterval="0" personalView="1" maximized="1" windowWidth="1020" windowHeight="605" activeSheetId="1"/>
    <customWorkbookView name="SM841 - vlastní pohled" guid="{16DB59CC-AD35-46AF-86E6-9754EC16E66C}" mergeInterval="0" personalView="1" maximized="1" windowWidth="1276" windowHeight="786" activeSheetId="1"/>
    <customWorkbookView name="395 - vlastní pohled" guid="{0D75C6D6-0D23-4498-AFA9-F81199E1F510}" mergeInterval="0" personalView="1" maximized="1" windowWidth="1276" windowHeight="852" activeSheetId="1"/>
    <customWorkbookView name="340 - vlastní pohled" guid="{9FDDAA86-AF96-4D9B-BEAF-E6D32D874E90}" mergeInterval="0" personalView="1" maximized="1" windowWidth="1276" windowHeight="852" activeSheetId="1"/>
    <customWorkbookView name="V. Jarkovský - vlastní zobrazení" guid="{73A9278F-ACD2-46CC-90F0-5FE6E8646A78}" mergeInterval="0" personalView="1" maximized="1" xWindow="1" yWindow="1" windowWidth="1280" windowHeight="803" activeSheetId="1"/>
    <customWorkbookView name="387 - vlastní zobrazení" guid="{C912630A-CE1E-43BF-93A5-907EB893AE9F}" mergeInterval="0" personalView="1" maximized="1" xWindow="1" yWindow="1" windowWidth="1276" windowHeight="743" activeSheetId="1"/>
    <customWorkbookView name="Alena Kopřivová - vlastní zobrazení" guid="{DBB9E3DD-A798-4BA6-86CB-62C7654AF7C2}" mergeInterval="0" personalView="1" maximized="1" xWindow="1" yWindow="1" windowWidth="1276" windowHeight="794" activeSheetId="1"/>
    <customWorkbookView name="213 - vlastní zobrazení" guid="{E18F526E-3662-4F2A-832F-18B708A7FC98}" mergeInterval="0" personalView="1" maximized="1" xWindow="1" yWindow="1" windowWidth="1276" windowHeight="799" activeSheetId="1"/>
    <customWorkbookView name="340 - vlastní zobrazení" guid="{21FB03B5-FEC1-457E-9D5D-AEAF28571CD0}" mergeInterval="0" personalView="1" maximized="1" xWindow="1" yWindow="1" windowWidth="1596" windowHeight="670" activeSheetId="1"/>
    <customWorkbookView name="395 - vlastní zobrazení" guid="{3D139D5F-E81C-49AC-B722-61A6B21833C7}" mergeInterval="0" personalView="1" maximized="1" xWindow="1" yWindow="1" windowWidth="1788" windowHeight="785" activeSheetId="1"/>
    <customWorkbookView name="Václav Jarkovský - vlastní zobrazení" guid="{FE72A262-5F60-4734-BA37-E1F53DE32186}" mergeInterval="0" personalView="1" xWindow="10" yWindow="32" windowWidth="1276" windowHeight="739" activeSheetId="1"/>
    <customWorkbookView name="213 – osobní zobrazení" guid="{972E7F8C-31AC-4DFF-B689-2F9F300E0209}" mergeInterval="0" personalView="1" maximized="1" xWindow="-8" yWindow="-8" windowWidth="1936" windowHeight="1056" activeSheetId="1"/>
    <customWorkbookView name="340 – osobní zobrazení" guid="{04917EA0-AEB4-44DB-A74D-B68FB737E1D8}" mergeInterval="0" personalView="1" maximized="1" xWindow="-8" yWindow="-8" windowWidth="1616" windowHeight="876" activeSheetId="1"/>
    <customWorkbookView name="Pražáková Markéta – osobní zobrazení" guid="{BC99DA83-FBA6-448B-8E8D-9B490B81D12F}" mergeInterval="0" personalView="1" maximized="1" xWindow="-8" yWindow="-8" windowWidth="1936" windowHeight="1056" activeSheetId="1"/>
    <customWorkbookView name="Dědková Radka Ing. – osobní zobrazení" guid="{5BD10AFD-3F28-45D2-863B-A9DD20A80976}" mergeInterval="0" personalView="1" xWindow="9" yWindow="25" windowWidth="1858" windowHeight="981" activeSheetId="1"/>
    <customWorkbookView name="Beskydová Sabina Ing. – osobní zobrazení" guid="{A87A3ECB-C430-4DA4-B55C-73046D0ABBAD}" mergeInterval="0" personalView="1" maximized="1" xWindow="-9" yWindow="-9" windowWidth="2578" windowHeight="1400" activeSheetId="1"/>
    <customWorkbookView name="Kopřivová Alena – osobní zobrazení" guid="{E2F615B6-BBCA-4E66-88C3-CC39B7FC8D9C}" mergeInterval="0" personalView="1" maximized="1" xWindow="-9" yWindow="-9" windowWidth="2578" windowHeight="1398" activeSheetId="1"/>
    <customWorkbookView name="Jarkovský Václav Ing. – osobní zobrazení" guid="{648EDD87-2654-4B80-BBE4-7C270B7F7285}" mergeInterval="0" personalView="1" maximized="1" xWindow="-11" yWindow="-11" windowWidth="2582" windowHeight="15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8" i="1" l="1"/>
  <c r="AN24" i="1"/>
  <c r="AM24" i="1"/>
  <c r="AD24" i="1"/>
  <c r="X21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7" i="1"/>
  <c r="AB5" i="1"/>
  <c r="AB6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X22" i="1"/>
  <c r="W22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5" i="1"/>
  <c r="X7" i="1"/>
  <c r="W7" i="1"/>
  <c r="X6" i="1"/>
  <c r="W6" i="1"/>
  <c r="W5" i="1"/>
  <c r="U74" i="1" l="1"/>
  <c r="T74" i="1"/>
  <c r="V74" i="1" s="1"/>
  <c r="S74" i="1"/>
  <c r="R74" i="1"/>
  <c r="U73" i="1"/>
  <c r="V73" i="1" s="1"/>
  <c r="T73" i="1"/>
  <c r="S73" i="1"/>
  <c r="R73" i="1"/>
  <c r="U72" i="1"/>
  <c r="T72" i="1"/>
  <c r="V72" i="1" s="1"/>
  <c r="S72" i="1"/>
  <c r="R72" i="1"/>
  <c r="U71" i="1"/>
  <c r="T71" i="1"/>
  <c r="V71" i="1" s="1"/>
  <c r="S71" i="1"/>
  <c r="R71" i="1"/>
  <c r="U70" i="1"/>
  <c r="T70" i="1"/>
  <c r="V70" i="1" s="1"/>
  <c r="S70" i="1"/>
  <c r="R70" i="1"/>
  <c r="U69" i="1"/>
  <c r="V69" i="1" s="1"/>
  <c r="T69" i="1"/>
  <c r="S69" i="1"/>
  <c r="R69" i="1"/>
  <c r="U68" i="1"/>
  <c r="T68" i="1"/>
  <c r="V68" i="1" s="1"/>
  <c r="S68" i="1"/>
  <c r="R68" i="1"/>
  <c r="U67" i="1"/>
  <c r="T67" i="1"/>
  <c r="V67" i="1" s="1"/>
  <c r="S67" i="1"/>
  <c r="U66" i="1"/>
  <c r="T66" i="1"/>
  <c r="V66" i="1" s="1"/>
  <c r="S66" i="1"/>
  <c r="U65" i="1"/>
  <c r="T65" i="1"/>
  <c r="V65" i="1" s="1"/>
  <c r="S65" i="1"/>
  <c r="R65" i="1"/>
  <c r="U64" i="1"/>
  <c r="V64" i="1" s="1"/>
  <c r="T64" i="1"/>
  <c r="S64" i="1"/>
  <c r="U63" i="1"/>
  <c r="T63" i="1"/>
  <c r="V63" i="1" s="1"/>
  <c r="S63" i="1"/>
  <c r="U62" i="1"/>
  <c r="T62" i="1"/>
  <c r="V62" i="1" s="1"/>
  <c r="S62" i="1"/>
  <c r="R62" i="1"/>
  <c r="V61" i="1"/>
  <c r="U61" i="1"/>
  <c r="T61" i="1"/>
  <c r="S61" i="1"/>
  <c r="U60" i="1"/>
  <c r="T60" i="1"/>
  <c r="V60" i="1" s="1"/>
  <c r="S60" i="1"/>
  <c r="U59" i="1"/>
  <c r="T59" i="1"/>
  <c r="V59" i="1" s="1"/>
  <c r="S59" i="1"/>
  <c r="R59" i="1"/>
  <c r="V58" i="1"/>
  <c r="U58" i="1"/>
  <c r="T58" i="1"/>
  <c r="S58" i="1"/>
  <c r="R58" i="1"/>
  <c r="U57" i="1"/>
  <c r="T57" i="1"/>
  <c r="V57" i="1" s="1"/>
  <c r="S57" i="1"/>
  <c r="R57" i="1"/>
  <c r="U56" i="1"/>
  <c r="T56" i="1"/>
  <c r="V56" i="1" s="1"/>
  <c r="S56" i="1"/>
  <c r="R56" i="1"/>
  <c r="U55" i="1"/>
  <c r="V55" i="1" s="1"/>
  <c r="T55" i="1"/>
  <c r="S55" i="1"/>
  <c r="R55" i="1"/>
  <c r="U54" i="1"/>
  <c r="T54" i="1"/>
  <c r="V54" i="1" s="1"/>
  <c r="S54" i="1"/>
  <c r="R54" i="1"/>
  <c r="U53" i="1"/>
  <c r="T53" i="1"/>
  <c r="V53" i="1" s="1"/>
  <c r="S53" i="1"/>
  <c r="U52" i="1"/>
  <c r="T52" i="1"/>
  <c r="V52" i="1" s="1"/>
  <c r="S52" i="1"/>
  <c r="U51" i="1"/>
  <c r="T51" i="1"/>
  <c r="V51" i="1" s="1"/>
  <c r="S51" i="1"/>
  <c r="R51" i="1"/>
  <c r="U50" i="1"/>
  <c r="V50" i="1" s="1"/>
  <c r="T50" i="1"/>
  <c r="S50" i="1"/>
  <c r="U49" i="1"/>
  <c r="T49" i="1"/>
  <c r="V49" i="1" s="1"/>
  <c r="S49" i="1"/>
  <c r="U48" i="1"/>
  <c r="T48" i="1"/>
  <c r="V48" i="1" s="1"/>
  <c r="S48" i="1"/>
  <c r="R48" i="1"/>
  <c r="V47" i="1"/>
  <c r="U47" i="1"/>
  <c r="T47" i="1"/>
  <c r="S47" i="1"/>
  <c r="U46" i="1"/>
  <c r="T46" i="1"/>
  <c r="V46" i="1" s="1"/>
  <c r="S46" i="1"/>
  <c r="U45" i="1"/>
  <c r="T45" i="1"/>
  <c r="V45" i="1" s="1"/>
  <c r="S45" i="1"/>
  <c r="R45" i="1"/>
  <c r="V44" i="1"/>
  <c r="U44" i="1"/>
  <c r="T44" i="1"/>
  <c r="S44" i="1"/>
  <c r="R44" i="1"/>
  <c r="U43" i="1"/>
  <c r="T43" i="1"/>
  <c r="V43" i="1" s="1"/>
  <c r="S43" i="1"/>
  <c r="R43" i="1"/>
  <c r="U42" i="1"/>
  <c r="T42" i="1"/>
  <c r="V42" i="1" s="1"/>
  <c r="S42" i="1"/>
  <c r="R42" i="1"/>
  <c r="U41" i="1"/>
  <c r="T41" i="1"/>
  <c r="V41" i="1" s="1"/>
  <c r="S41" i="1"/>
  <c r="R41" i="1"/>
  <c r="U40" i="1"/>
  <c r="T40" i="1"/>
  <c r="V40" i="1" s="1"/>
  <c r="S40" i="1"/>
  <c r="R40" i="1"/>
  <c r="U39" i="1"/>
  <c r="T39" i="1"/>
  <c r="V39" i="1" s="1"/>
  <c r="S39" i="1"/>
  <c r="U38" i="1"/>
  <c r="T38" i="1"/>
  <c r="V38" i="1" s="1"/>
  <c r="S38" i="1"/>
  <c r="U37" i="1"/>
  <c r="T37" i="1"/>
  <c r="V37" i="1" s="1"/>
  <c r="S37" i="1"/>
  <c r="R37" i="1"/>
  <c r="U36" i="1"/>
  <c r="V36" i="1" s="1"/>
  <c r="T36" i="1"/>
  <c r="S36" i="1"/>
  <c r="U35" i="1"/>
  <c r="T35" i="1"/>
  <c r="V35" i="1" s="1"/>
  <c r="S35" i="1"/>
  <c r="U34" i="1"/>
  <c r="T34" i="1"/>
  <c r="V34" i="1" s="1"/>
  <c r="S34" i="1"/>
  <c r="R34" i="1"/>
  <c r="V33" i="1"/>
  <c r="U33" i="1"/>
  <c r="T33" i="1"/>
  <c r="S33" i="1"/>
  <c r="U32" i="1"/>
  <c r="T32" i="1"/>
  <c r="V32" i="1" s="1"/>
  <c r="S32" i="1"/>
  <c r="U31" i="1"/>
  <c r="T31" i="1"/>
  <c r="V31" i="1" s="1"/>
  <c r="S31" i="1"/>
  <c r="R31" i="1"/>
  <c r="V30" i="1"/>
  <c r="U30" i="1"/>
  <c r="T30" i="1"/>
  <c r="S30" i="1"/>
  <c r="R30" i="1"/>
  <c r="U29" i="1"/>
  <c r="T29" i="1"/>
  <c r="V29" i="1" s="1"/>
  <c r="S29" i="1"/>
  <c r="R29" i="1"/>
  <c r="U28" i="1"/>
  <c r="T28" i="1"/>
  <c r="V28" i="1" s="1"/>
  <c r="S28" i="1"/>
  <c r="R28" i="1"/>
  <c r="U27" i="1"/>
  <c r="V27" i="1" s="1"/>
  <c r="T27" i="1"/>
  <c r="S27" i="1"/>
  <c r="R27" i="1"/>
  <c r="U26" i="1"/>
  <c r="T26" i="1"/>
  <c r="V26" i="1" s="1"/>
  <c r="S26" i="1"/>
  <c r="R26" i="1"/>
  <c r="U25" i="1"/>
  <c r="T25" i="1"/>
  <c r="V25" i="1" s="1"/>
  <c r="S25" i="1"/>
  <c r="U24" i="1"/>
  <c r="T24" i="1"/>
  <c r="V24" i="1" s="1"/>
  <c r="S24" i="1"/>
  <c r="U23" i="1"/>
  <c r="T23" i="1"/>
  <c r="V23" i="1" s="1"/>
  <c r="S23" i="1"/>
  <c r="R23" i="1"/>
  <c r="U22" i="1"/>
  <c r="V22" i="1" s="1"/>
  <c r="T22" i="1"/>
  <c r="S22" i="1"/>
  <c r="U21" i="1"/>
  <c r="T21" i="1"/>
  <c r="V21" i="1" s="1"/>
  <c r="S21" i="1"/>
  <c r="U20" i="1"/>
  <c r="T20" i="1"/>
  <c r="V20" i="1" s="1"/>
  <c r="S20" i="1"/>
  <c r="R20" i="1"/>
  <c r="V19" i="1"/>
  <c r="U19" i="1"/>
  <c r="T19" i="1"/>
  <c r="S19" i="1"/>
  <c r="U18" i="1"/>
  <c r="T18" i="1"/>
  <c r="V18" i="1" s="1"/>
  <c r="S18" i="1"/>
  <c r="U17" i="1"/>
  <c r="T17" i="1"/>
  <c r="V17" i="1" s="1"/>
  <c r="S17" i="1"/>
  <c r="R17" i="1"/>
  <c r="V16" i="1"/>
  <c r="U16" i="1"/>
  <c r="T16" i="1"/>
  <c r="S16" i="1"/>
  <c r="R16" i="1"/>
  <c r="U15" i="1"/>
  <c r="T15" i="1"/>
  <c r="V15" i="1" s="1"/>
  <c r="S15" i="1"/>
  <c r="R15" i="1"/>
  <c r="U14" i="1"/>
  <c r="T14" i="1"/>
  <c r="V14" i="1" s="1"/>
  <c r="S14" i="1"/>
  <c r="R14" i="1"/>
  <c r="U13" i="1"/>
  <c r="T13" i="1"/>
  <c r="V13" i="1" s="1"/>
  <c r="S13" i="1"/>
  <c r="R13" i="1"/>
  <c r="U12" i="1"/>
  <c r="T12" i="1"/>
  <c r="V12" i="1" s="1"/>
  <c r="S12" i="1"/>
  <c r="R12" i="1"/>
  <c r="U11" i="1"/>
  <c r="T11" i="1"/>
  <c r="V11" i="1" s="1"/>
  <c r="S11" i="1"/>
  <c r="U10" i="1"/>
  <c r="T10" i="1"/>
  <c r="V10" i="1" s="1"/>
  <c r="S10" i="1"/>
  <c r="U9" i="1"/>
  <c r="T9" i="1"/>
  <c r="V9" i="1" s="1"/>
  <c r="S9" i="1"/>
  <c r="R9" i="1"/>
  <c r="U8" i="1"/>
  <c r="V8" i="1" s="1"/>
  <c r="T8" i="1"/>
  <c r="S8" i="1"/>
  <c r="U7" i="1"/>
  <c r="T7" i="1"/>
  <c r="V7" i="1" s="1"/>
  <c r="S7" i="1"/>
  <c r="U6" i="1"/>
  <c r="T6" i="1"/>
  <c r="V6" i="1" s="1"/>
  <c r="S6" i="1"/>
  <c r="R6" i="1"/>
  <c r="P74" i="1"/>
  <c r="P73" i="1"/>
  <c r="P72" i="1"/>
  <c r="P71" i="1"/>
  <c r="P70" i="1"/>
  <c r="P69" i="1"/>
  <c r="P68" i="1"/>
  <c r="P67" i="1"/>
  <c r="R67" i="1" s="1"/>
  <c r="P66" i="1"/>
  <c r="R66" i="1" s="1"/>
  <c r="P65" i="1"/>
  <c r="P64" i="1"/>
  <c r="R64" i="1" s="1"/>
  <c r="P63" i="1"/>
  <c r="R63" i="1" s="1"/>
  <c r="P62" i="1"/>
  <c r="P61" i="1"/>
  <c r="R61" i="1" s="1"/>
  <c r="P60" i="1"/>
  <c r="R60" i="1" s="1"/>
  <c r="P59" i="1"/>
  <c r="P58" i="1"/>
  <c r="P57" i="1"/>
  <c r="P56" i="1"/>
  <c r="P55" i="1"/>
  <c r="P54" i="1"/>
  <c r="P53" i="1"/>
  <c r="R53" i="1" s="1"/>
  <c r="P52" i="1"/>
  <c r="R52" i="1" s="1"/>
  <c r="P51" i="1"/>
  <c r="P50" i="1"/>
  <c r="R50" i="1" s="1"/>
  <c r="P49" i="1"/>
  <c r="R49" i="1" s="1"/>
  <c r="P48" i="1"/>
  <c r="P47" i="1"/>
  <c r="R47" i="1" s="1"/>
  <c r="P46" i="1"/>
  <c r="R46" i="1" s="1"/>
  <c r="P45" i="1"/>
  <c r="P44" i="1"/>
  <c r="P43" i="1"/>
  <c r="P42" i="1"/>
  <c r="P41" i="1"/>
  <c r="P40" i="1"/>
  <c r="P39" i="1"/>
  <c r="R39" i="1" s="1"/>
  <c r="P38" i="1"/>
  <c r="R38" i="1" s="1"/>
  <c r="P37" i="1"/>
  <c r="P36" i="1"/>
  <c r="R36" i="1" s="1"/>
  <c r="P35" i="1"/>
  <c r="R35" i="1" s="1"/>
  <c r="P34" i="1"/>
  <c r="P33" i="1"/>
  <c r="R33" i="1" s="1"/>
  <c r="P32" i="1"/>
  <c r="R32" i="1" s="1"/>
  <c r="P31" i="1"/>
  <c r="P30" i="1"/>
  <c r="P29" i="1"/>
  <c r="P28" i="1"/>
  <c r="P27" i="1"/>
  <c r="P26" i="1"/>
  <c r="P25" i="1"/>
  <c r="R25" i="1" s="1"/>
  <c r="P24" i="1"/>
  <c r="R24" i="1" s="1"/>
  <c r="P23" i="1"/>
  <c r="P22" i="1"/>
  <c r="R22" i="1" s="1"/>
  <c r="P21" i="1"/>
  <c r="R21" i="1" s="1"/>
  <c r="P20" i="1"/>
  <c r="P19" i="1"/>
  <c r="R19" i="1" s="1"/>
  <c r="P18" i="1"/>
  <c r="R18" i="1" s="1"/>
  <c r="P17" i="1"/>
  <c r="P16" i="1"/>
  <c r="P15" i="1"/>
  <c r="P14" i="1"/>
  <c r="P13" i="1"/>
  <c r="P12" i="1"/>
  <c r="P11" i="1"/>
  <c r="R11" i="1" s="1"/>
  <c r="P10" i="1"/>
  <c r="R10" i="1" s="1"/>
  <c r="P9" i="1"/>
  <c r="P8" i="1"/>
  <c r="R8" i="1" s="1"/>
  <c r="P7" i="1"/>
  <c r="R7" i="1" s="1"/>
  <c r="P6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V71" i="1"/>
  <c r="AU71" i="1"/>
  <c r="BA71" i="1" s="1"/>
  <c r="AQ71" i="1"/>
  <c r="W23" i="1" l="1"/>
  <c r="AB23" i="1"/>
  <c r="BE71" i="1"/>
  <c r="BF71" i="1"/>
  <c r="AA71" i="1"/>
  <c r="AX71" i="1" l="1"/>
  <c r="AC71" i="1"/>
  <c r="AD71" i="1"/>
  <c r="AI71" i="1" s="1"/>
  <c r="AJ71" i="1" s="1"/>
  <c r="AK71" i="1" s="1"/>
  <c r="AM71" i="1"/>
  <c r="AN71" i="1" s="1"/>
  <c r="AA25" i="1"/>
  <c r="AD25" i="1" s="1"/>
  <c r="AS71" i="1" l="1"/>
  <c r="AO71" i="1"/>
  <c r="AR71" i="1"/>
  <c r="AT71" i="1" s="1"/>
  <c r="AA10" i="1"/>
  <c r="AD10" i="1" s="1"/>
  <c r="S5" i="1"/>
  <c r="AA5" i="1" l="1"/>
  <c r="AD5" i="1" s="1"/>
  <c r="AI5" i="1" s="1"/>
  <c r="AJ5" i="1" s="1"/>
  <c r="Q75" i="1"/>
  <c r="BD75" i="1" l="1"/>
  <c r="AF75" i="1"/>
  <c r="AQ15" i="1" l="1"/>
  <c r="BE15" i="1"/>
  <c r="AQ19" i="1"/>
  <c r="BE19" i="1"/>
  <c r="BF15" i="1"/>
  <c r="BF19" i="1"/>
  <c r="AH75" i="1"/>
  <c r="AQ21" i="1" l="1"/>
  <c r="BE21" i="1"/>
  <c r="BF21" i="1"/>
  <c r="AQ55" i="1" l="1"/>
  <c r="BE55" i="1"/>
  <c r="BF55" i="1"/>
  <c r="AQ7" i="1" l="1"/>
  <c r="BE7" i="1"/>
  <c r="BF7" i="1"/>
  <c r="AQ33" i="1" l="1"/>
  <c r="BE33" i="1"/>
  <c r="BF33" i="1"/>
  <c r="AU5" i="1"/>
  <c r="BA5" i="1" s="1"/>
  <c r="AG75" i="1" l="1"/>
  <c r="Z75" i="1"/>
  <c r="O75" i="1" l="1"/>
  <c r="L75" i="1"/>
  <c r="N75" i="1"/>
  <c r="M75" i="1"/>
  <c r="K75" i="1"/>
  <c r="J75" i="1"/>
  <c r="I75" i="1"/>
  <c r="H75" i="1"/>
  <c r="G75" i="1"/>
  <c r="F75" i="1"/>
  <c r="E75" i="1"/>
  <c r="AV74" i="1" l="1"/>
  <c r="AV73" i="1"/>
  <c r="AV72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BE25" i="1"/>
  <c r="BE10" i="1"/>
  <c r="BE6" i="1"/>
  <c r="AQ18" i="1" l="1"/>
  <c r="BE18" i="1"/>
  <c r="AQ70" i="1"/>
  <c r="BE70" i="1"/>
  <c r="AQ20" i="1"/>
  <c r="BE20" i="1"/>
  <c r="AQ29" i="1"/>
  <c r="BE29" i="1"/>
  <c r="AQ38" i="1"/>
  <c r="BE38" i="1"/>
  <c r="AQ46" i="1"/>
  <c r="BE46" i="1"/>
  <c r="AQ54" i="1"/>
  <c r="BE54" i="1"/>
  <c r="AQ63" i="1"/>
  <c r="BE63" i="1"/>
  <c r="AQ72" i="1"/>
  <c r="BE72" i="1"/>
  <c r="AQ22" i="1"/>
  <c r="BE22" i="1"/>
  <c r="AQ12" i="1"/>
  <c r="BE12" i="1"/>
  <c r="AQ23" i="1"/>
  <c r="BE23" i="1"/>
  <c r="AQ31" i="1"/>
  <c r="BE31" i="1"/>
  <c r="AQ40" i="1"/>
  <c r="BE40" i="1"/>
  <c r="AQ48" i="1"/>
  <c r="BE48" i="1"/>
  <c r="AQ57" i="1"/>
  <c r="BE57" i="1"/>
  <c r="AQ65" i="1"/>
  <c r="BE65" i="1"/>
  <c r="AQ74" i="1"/>
  <c r="BE74" i="1"/>
  <c r="AQ9" i="1"/>
  <c r="BE9" i="1"/>
  <c r="AQ45" i="1"/>
  <c r="BE45" i="1"/>
  <c r="AQ30" i="1"/>
  <c r="BE30" i="1"/>
  <c r="AQ73" i="1"/>
  <c r="BE73" i="1"/>
  <c r="AQ13" i="1"/>
  <c r="BE13" i="1"/>
  <c r="AQ24" i="1"/>
  <c r="BE24" i="1"/>
  <c r="AQ32" i="1"/>
  <c r="BE32" i="1"/>
  <c r="AQ41" i="1"/>
  <c r="BE41" i="1"/>
  <c r="AQ49" i="1"/>
  <c r="BE49" i="1"/>
  <c r="AQ58" i="1"/>
  <c r="BE58" i="1"/>
  <c r="AQ66" i="1"/>
  <c r="BE66" i="1"/>
  <c r="AQ28" i="1"/>
  <c r="BE28" i="1"/>
  <c r="AQ11" i="1"/>
  <c r="BE11" i="1"/>
  <c r="AQ47" i="1"/>
  <c r="BE47" i="1"/>
  <c r="AQ64" i="1"/>
  <c r="BE64" i="1"/>
  <c r="AQ34" i="1"/>
  <c r="BE34" i="1"/>
  <c r="AQ42" i="1"/>
  <c r="BE42" i="1"/>
  <c r="AQ50" i="1"/>
  <c r="BE50" i="1"/>
  <c r="AQ59" i="1"/>
  <c r="BE59" i="1"/>
  <c r="AQ67" i="1"/>
  <c r="BE67" i="1"/>
  <c r="AQ37" i="1"/>
  <c r="BE37" i="1"/>
  <c r="AQ62" i="1"/>
  <c r="BE62" i="1"/>
  <c r="AQ56" i="1"/>
  <c r="BE56" i="1"/>
  <c r="AQ26" i="1"/>
  <c r="BE26" i="1"/>
  <c r="AQ35" i="1"/>
  <c r="BE35" i="1"/>
  <c r="AQ43" i="1"/>
  <c r="BE43" i="1"/>
  <c r="AQ51" i="1"/>
  <c r="BE51" i="1"/>
  <c r="AQ60" i="1"/>
  <c r="BE60" i="1"/>
  <c r="AQ68" i="1"/>
  <c r="BE68" i="1"/>
  <c r="AQ53" i="1"/>
  <c r="BE53" i="1"/>
  <c r="AQ39" i="1"/>
  <c r="BE39" i="1"/>
  <c r="AQ14" i="1"/>
  <c r="BE14" i="1"/>
  <c r="AQ16" i="1"/>
  <c r="BE16" i="1"/>
  <c r="AQ8" i="1"/>
  <c r="BE8" i="1"/>
  <c r="AQ17" i="1"/>
  <c r="BE17" i="1"/>
  <c r="AQ27" i="1"/>
  <c r="BE27" i="1"/>
  <c r="AQ36" i="1"/>
  <c r="BE36" i="1"/>
  <c r="AQ44" i="1"/>
  <c r="BE44" i="1"/>
  <c r="AQ52" i="1"/>
  <c r="BE52" i="1"/>
  <c r="AQ61" i="1"/>
  <c r="BE61" i="1"/>
  <c r="AQ69" i="1"/>
  <c r="BE69" i="1"/>
  <c r="AQ6" i="1"/>
  <c r="AM25" i="1"/>
  <c r="AN25" i="1" s="1"/>
  <c r="AQ25" i="1"/>
  <c r="AM10" i="1"/>
  <c r="AN10" i="1" s="1"/>
  <c r="AQ10" i="1"/>
  <c r="BF9" i="1"/>
  <c r="BF11" i="1"/>
  <c r="BF13" i="1"/>
  <c r="BF12" i="1"/>
  <c r="BF20" i="1"/>
  <c r="BF17" i="1"/>
  <c r="AA18" i="1"/>
  <c r="AD18" i="1" s="1"/>
  <c r="AA6" i="1"/>
  <c r="AD6" i="1" s="1"/>
  <c r="AI6" i="1" s="1"/>
  <c r="AJ6" i="1" s="1"/>
  <c r="AK6" i="1" s="1"/>
  <c r="AA64" i="1"/>
  <c r="AD64" i="1" s="1"/>
  <c r="AA19" i="1"/>
  <c r="AA37" i="1"/>
  <c r="AD37" i="1" s="1"/>
  <c r="AA57" i="1"/>
  <c r="AD57" i="1" s="1"/>
  <c r="AA14" i="1"/>
  <c r="AD14" i="1" s="1"/>
  <c r="AA12" i="1"/>
  <c r="AD12" i="1" s="1"/>
  <c r="AA34" i="1"/>
  <c r="AD34" i="1" s="1"/>
  <c r="AA68" i="1"/>
  <c r="AD68" i="1" s="1"/>
  <c r="AA17" i="1"/>
  <c r="AD17" i="1" s="1"/>
  <c r="AA31" i="1"/>
  <c r="AD31" i="1" s="1"/>
  <c r="AA47" i="1"/>
  <c r="AD47" i="1" s="1"/>
  <c r="AA63" i="1"/>
  <c r="AD63" i="1" s="1"/>
  <c r="BF18" i="1"/>
  <c r="BF22" i="1"/>
  <c r="BF25" i="1"/>
  <c r="BF29" i="1"/>
  <c r="BF34" i="1"/>
  <c r="BF38" i="1"/>
  <c r="BF42" i="1"/>
  <c r="BF46" i="1"/>
  <c r="BF50" i="1"/>
  <c r="BF54" i="1"/>
  <c r="BF59" i="1"/>
  <c r="BF63" i="1"/>
  <c r="BF67" i="1"/>
  <c r="BF72" i="1"/>
  <c r="BF10" i="1"/>
  <c r="BF14" i="1"/>
  <c r="BF23" i="1"/>
  <c r="BF26" i="1"/>
  <c r="BF30" i="1"/>
  <c r="BF35" i="1"/>
  <c r="BF39" i="1"/>
  <c r="BF43" i="1"/>
  <c r="BF47" i="1"/>
  <c r="BF51" i="1"/>
  <c r="BF56" i="1"/>
  <c r="BF60" i="1"/>
  <c r="BF64" i="1"/>
  <c r="BF68" i="1"/>
  <c r="BF73" i="1"/>
  <c r="BF16" i="1"/>
  <c r="BF27" i="1"/>
  <c r="BF31" i="1"/>
  <c r="BF36" i="1"/>
  <c r="BF40" i="1"/>
  <c r="BF44" i="1"/>
  <c r="BF48" i="1"/>
  <c r="BF52" i="1"/>
  <c r="BF57" i="1"/>
  <c r="BF61" i="1"/>
  <c r="BF65" i="1"/>
  <c r="BF69" i="1"/>
  <c r="BF74" i="1"/>
  <c r="BF8" i="1"/>
  <c r="BF24" i="1"/>
  <c r="BF28" i="1"/>
  <c r="BF32" i="1"/>
  <c r="BF37" i="1"/>
  <c r="BF41" i="1"/>
  <c r="BF45" i="1"/>
  <c r="BF49" i="1"/>
  <c r="BF53" i="1"/>
  <c r="BF58" i="1"/>
  <c r="BF62" i="1"/>
  <c r="BF66" i="1"/>
  <c r="BF70" i="1"/>
  <c r="BF6" i="1"/>
  <c r="AA16" i="1"/>
  <c r="AD16" i="1" s="1"/>
  <c r="AA7" i="1"/>
  <c r="AM7" i="1" s="1"/>
  <c r="AN7" i="1" s="1"/>
  <c r="AA33" i="1"/>
  <c r="AA11" i="1"/>
  <c r="AD11" i="1" s="1"/>
  <c r="AA53" i="1"/>
  <c r="AD53" i="1" s="1"/>
  <c r="AA50" i="1"/>
  <c r="AD50" i="1" s="1"/>
  <c r="AA66" i="1"/>
  <c r="AD66" i="1" s="1"/>
  <c r="AA70" i="1"/>
  <c r="AD70" i="1" s="1"/>
  <c r="AA22" i="1"/>
  <c r="AD22" i="1" s="1"/>
  <c r="AA45" i="1"/>
  <c r="AD45" i="1" s="1"/>
  <c r="AA65" i="1"/>
  <c r="AD65" i="1" s="1"/>
  <c r="AA38" i="1"/>
  <c r="AD38" i="1" s="1"/>
  <c r="AA62" i="1"/>
  <c r="AD62" i="1" s="1"/>
  <c r="AA58" i="1"/>
  <c r="AD58" i="1" s="1"/>
  <c r="AA9" i="1"/>
  <c r="AD9" i="1" s="1"/>
  <c r="AA13" i="1"/>
  <c r="AD13" i="1" s="1"/>
  <c r="AA20" i="1"/>
  <c r="AD20" i="1" s="1"/>
  <c r="AA27" i="1"/>
  <c r="AD27" i="1" s="1"/>
  <c r="AA35" i="1"/>
  <c r="AD35" i="1" s="1"/>
  <c r="AA39" i="1"/>
  <c r="AD39" i="1" s="1"/>
  <c r="AA43" i="1"/>
  <c r="AD43" i="1" s="1"/>
  <c r="AA51" i="1"/>
  <c r="AD51" i="1" s="1"/>
  <c r="AA55" i="1"/>
  <c r="AA59" i="1"/>
  <c r="AD59" i="1" s="1"/>
  <c r="AA67" i="1"/>
  <c r="AD67" i="1" s="1"/>
  <c r="AA72" i="1"/>
  <c r="AD72" i="1" s="1"/>
  <c r="AA61" i="1"/>
  <c r="AD61" i="1" s="1"/>
  <c r="AA30" i="1"/>
  <c r="AD30" i="1" s="1"/>
  <c r="AA54" i="1"/>
  <c r="AD54" i="1" s="1"/>
  <c r="AA49" i="1"/>
  <c r="AD49" i="1" s="1"/>
  <c r="AA74" i="1"/>
  <c r="AD74" i="1" s="1"/>
  <c r="AA23" i="1"/>
  <c r="AD23" i="1" s="1"/>
  <c r="AA46" i="1"/>
  <c r="AD46" i="1" s="1"/>
  <c r="AA21" i="1"/>
  <c r="AA24" i="1"/>
  <c r="AA28" i="1"/>
  <c r="AD28" i="1" s="1"/>
  <c r="AA32" i="1"/>
  <c r="AD32" i="1" s="1"/>
  <c r="AA36" i="1"/>
  <c r="AD36" i="1" s="1"/>
  <c r="AA40" i="1"/>
  <c r="AD40" i="1" s="1"/>
  <c r="AA44" i="1"/>
  <c r="AD44" i="1" s="1"/>
  <c r="AA48" i="1"/>
  <c r="AD48" i="1" s="1"/>
  <c r="AA52" i="1"/>
  <c r="AD52" i="1" s="1"/>
  <c r="AA56" i="1"/>
  <c r="AD56" i="1" s="1"/>
  <c r="AA60" i="1"/>
  <c r="AD60" i="1" s="1"/>
  <c r="AA73" i="1"/>
  <c r="AD73" i="1" s="1"/>
  <c r="AA15" i="1"/>
  <c r="AA41" i="1"/>
  <c r="AD41" i="1" s="1"/>
  <c r="AA69" i="1"/>
  <c r="AD69" i="1" s="1"/>
  <c r="AA8" i="1"/>
  <c r="AD8" i="1" s="1"/>
  <c r="AA26" i="1"/>
  <c r="AD26" i="1" s="1"/>
  <c r="AA42" i="1"/>
  <c r="AD42" i="1" s="1"/>
  <c r="AS10" i="1" l="1"/>
  <c r="AS25" i="1"/>
  <c r="AO10" i="1"/>
  <c r="AR10" i="1"/>
  <c r="AT10" i="1" s="1"/>
  <c r="AO7" i="1"/>
  <c r="AR7" i="1"/>
  <c r="AT7" i="1" s="1"/>
  <c r="AS7" i="1"/>
  <c r="AO25" i="1"/>
  <c r="AR25" i="1"/>
  <c r="AT25" i="1" s="1"/>
  <c r="AM13" i="1"/>
  <c r="AN13" i="1" s="1"/>
  <c r="AM56" i="1"/>
  <c r="AN56" i="1" s="1"/>
  <c r="AM47" i="1"/>
  <c r="AN47" i="1" s="1"/>
  <c r="AM23" i="1"/>
  <c r="AN23" i="1" s="1"/>
  <c r="AM70" i="1"/>
  <c r="AN70" i="1" s="1"/>
  <c r="AM50" i="1"/>
  <c r="AN50" i="1" s="1"/>
  <c r="AM45" i="1"/>
  <c r="AN45" i="1" s="1"/>
  <c r="AM42" i="1"/>
  <c r="AN42" i="1" s="1"/>
  <c r="AM37" i="1"/>
  <c r="AN37" i="1" s="1"/>
  <c r="AM20" i="1"/>
  <c r="AN20" i="1" s="1"/>
  <c r="AM48" i="1"/>
  <c r="AN48" i="1" s="1"/>
  <c r="AM41" i="1"/>
  <c r="AN41" i="1" s="1"/>
  <c r="AM12" i="1"/>
  <c r="AN12" i="1" s="1"/>
  <c r="AM44" i="1"/>
  <c r="AN44" i="1" s="1"/>
  <c r="AM51" i="1"/>
  <c r="AN51" i="1" s="1"/>
  <c r="AM14" i="1"/>
  <c r="AN14" i="1" s="1"/>
  <c r="AM46" i="1"/>
  <c r="AN46" i="1" s="1"/>
  <c r="AD15" i="1"/>
  <c r="AM15" i="1"/>
  <c r="AN15" i="1" s="1"/>
  <c r="AM66" i="1"/>
  <c r="AN66" i="1" s="1"/>
  <c r="AM32" i="1"/>
  <c r="AN32" i="1" s="1"/>
  <c r="AM69" i="1"/>
  <c r="AN69" i="1" s="1"/>
  <c r="AM36" i="1"/>
  <c r="AN36" i="1" s="1"/>
  <c r="AM6" i="1"/>
  <c r="AN6" i="1" s="1"/>
  <c r="AM43" i="1"/>
  <c r="AN43" i="1" s="1"/>
  <c r="AM72" i="1"/>
  <c r="AN72" i="1" s="1"/>
  <c r="AM38" i="1"/>
  <c r="AN38" i="1" s="1"/>
  <c r="AM74" i="1"/>
  <c r="AN74" i="1" s="1"/>
  <c r="AM9" i="1"/>
  <c r="AN9" i="1" s="1"/>
  <c r="AM62" i="1"/>
  <c r="AN62" i="1" s="1"/>
  <c r="AM28" i="1"/>
  <c r="AN28" i="1" s="1"/>
  <c r="AM65" i="1"/>
  <c r="AN65" i="1" s="1"/>
  <c r="AM31" i="1"/>
  <c r="AN31" i="1" s="1"/>
  <c r="AM73" i="1"/>
  <c r="AN73" i="1" s="1"/>
  <c r="AM39" i="1"/>
  <c r="AN39" i="1" s="1"/>
  <c r="AM67" i="1"/>
  <c r="AN67" i="1" s="1"/>
  <c r="AM34" i="1"/>
  <c r="AN34" i="1" s="1"/>
  <c r="AM40" i="1"/>
  <c r="AN40" i="1" s="1"/>
  <c r="AM58" i="1"/>
  <c r="AN58" i="1" s="1"/>
  <c r="AM61" i="1"/>
  <c r="AN61" i="1" s="1"/>
  <c r="AM27" i="1"/>
  <c r="AN27" i="1" s="1"/>
  <c r="AM68" i="1"/>
  <c r="AN68" i="1" s="1"/>
  <c r="AM35" i="1"/>
  <c r="AN35" i="1" s="1"/>
  <c r="AM63" i="1"/>
  <c r="AN63" i="1" s="1"/>
  <c r="AD33" i="1"/>
  <c r="AM33" i="1"/>
  <c r="AN33" i="1" s="1"/>
  <c r="AM53" i="1"/>
  <c r="AN53" i="1" s="1"/>
  <c r="AM17" i="1"/>
  <c r="AN17" i="1" s="1"/>
  <c r="AM57" i="1"/>
  <c r="AN57" i="1" s="1"/>
  <c r="AM64" i="1"/>
  <c r="AN64" i="1" s="1"/>
  <c r="AM30" i="1"/>
  <c r="AN30" i="1" s="1"/>
  <c r="AM59" i="1"/>
  <c r="AN59" i="1" s="1"/>
  <c r="AM22" i="1"/>
  <c r="AN22" i="1" s="1"/>
  <c r="AD55" i="1"/>
  <c r="AM55" i="1"/>
  <c r="AN55" i="1" s="1"/>
  <c r="AD19" i="1"/>
  <c r="AM19" i="1"/>
  <c r="AN19" i="1" s="1"/>
  <c r="AM11" i="1"/>
  <c r="AN11" i="1" s="1"/>
  <c r="AD21" i="1"/>
  <c r="AM21" i="1"/>
  <c r="AN21" i="1" s="1"/>
  <c r="AM49" i="1"/>
  <c r="AN49" i="1" s="1"/>
  <c r="AM8" i="1"/>
  <c r="AN8" i="1" s="1"/>
  <c r="AM52" i="1"/>
  <c r="AN52" i="1" s="1"/>
  <c r="AM16" i="1"/>
  <c r="AN16" i="1" s="1"/>
  <c r="AM60" i="1"/>
  <c r="AN60" i="1" s="1"/>
  <c r="AM26" i="1"/>
  <c r="AN26" i="1" s="1"/>
  <c r="AM54" i="1"/>
  <c r="AN54" i="1" s="1"/>
  <c r="AM18" i="1"/>
  <c r="AN18" i="1" s="1"/>
  <c r="AI25" i="1"/>
  <c r="AJ25" i="1" s="1"/>
  <c r="AK25" i="1" s="1"/>
  <c r="AI10" i="1"/>
  <c r="AJ10" i="1" s="1"/>
  <c r="AK10" i="1" s="1"/>
  <c r="AD7" i="1"/>
  <c r="AI7" i="1" s="1"/>
  <c r="AJ7" i="1" s="1"/>
  <c r="AK7" i="1" s="1"/>
  <c r="AI24" i="1"/>
  <c r="AJ24" i="1" s="1"/>
  <c r="AK24" i="1" s="1"/>
  <c r="AC12" i="1"/>
  <c r="AC17" i="1"/>
  <c r="AC68" i="1"/>
  <c r="AC66" i="1"/>
  <c r="AC34" i="1"/>
  <c r="AC63" i="1"/>
  <c r="AC37" i="1"/>
  <c r="AC31" i="1"/>
  <c r="AC18" i="1"/>
  <c r="AC64" i="1"/>
  <c r="AC50" i="1"/>
  <c r="AC14" i="1"/>
  <c r="AC47" i="1"/>
  <c r="AC19" i="1"/>
  <c r="AC57" i="1"/>
  <c r="AC6" i="1"/>
  <c r="AC8" i="1"/>
  <c r="AC56" i="1"/>
  <c r="AC24" i="1"/>
  <c r="AC74" i="1"/>
  <c r="AC72" i="1"/>
  <c r="AC39" i="1"/>
  <c r="AC62" i="1"/>
  <c r="AC23" i="1"/>
  <c r="AC69" i="1"/>
  <c r="AC52" i="1"/>
  <c r="AC21" i="1"/>
  <c r="AC49" i="1"/>
  <c r="AC67" i="1"/>
  <c r="AC35" i="1"/>
  <c r="AC38" i="1"/>
  <c r="AC33" i="1"/>
  <c r="AC41" i="1"/>
  <c r="AC48" i="1"/>
  <c r="AC7" i="1"/>
  <c r="AC28" i="1"/>
  <c r="AC15" i="1"/>
  <c r="AC44" i="1"/>
  <c r="AC59" i="1"/>
  <c r="AC27" i="1"/>
  <c r="AC65" i="1"/>
  <c r="AC53" i="1"/>
  <c r="AC60" i="1"/>
  <c r="AC25" i="1"/>
  <c r="AC73" i="1"/>
  <c r="AC40" i="1"/>
  <c r="AC10" i="1"/>
  <c r="AC54" i="1"/>
  <c r="AC55" i="1"/>
  <c r="AC20" i="1"/>
  <c r="AC45" i="1"/>
  <c r="AC26" i="1"/>
  <c r="AC43" i="1"/>
  <c r="AC36" i="1"/>
  <c r="AC30" i="1"/>
  <c r="AC51" i="1"/>
  <c r="AC13" i="1"/>
  <c r="AC22" i="1"/>
  <c r="AC11" i="1"/>
  <c r="AC16" i="1"/>
  <c r="AC58" i="1"/>
  <c r="AC42" i="1"/>
  <c r="AC32" i="1"/>
  <c r="AC46" i="1"/>
  <c r="AC61" i="1"/>
  <c r="AC9" i="1"/>
  <c r="AC70" i="1"/>
  <c r="AA29" i="1"/>
  <c r="AM29" i="1" s="1"/>
  <c r="AN29" i="1" s="1"/>
  <c r="AE75" i="1"/>
  <c r="AU59" i="1"/>
  <c r="BA59" i="1" s="1"/>
  <c r="AO49" i="1" l="1"/>
  <c r="AR49" i="1"/>
  <c r="AT49" i="1" s="1"/>
  <c r="AS49" i="1"/>
  <c r="AO22" i="1"/>
  <c r="AR22" i="1"/>
  <c r="AT22" i="1" s="1"/>
  <c r="AS22" i="1"/>
  <c r="AO33" i="1"/>
  <c r="AR33" i="1"/>
  <c r="AT33" i="1" s="1"/>
  <c r="AS33" i="1"/>
  <c r="AO58" i="1"/>
  <c r="AR58" i="1"/>
  <c r="AT58" i="1" s="1"/>
  <c r="AS58" i="1"/>
  <c r="AO28" i="1"/>
  <c r="AR28" i="1"/>
  <c r="AT28" i="1" s="1"/>
  <c r="AS28" i="1"/>
  <c r="AO36" i="1"/>
  <c r="AR36" i="1"/>
  <c r="AT36" i="1" s="1"/>
  <c r="AS36" i="1"/>
  <c r="AO51" i="1"/>
  <c r="AR51" i="1"/>
  <c r="AT51" i="1" s="1"/>
  <c r="AS51" i="1"/>
  <c r="AO20" i="1"/>
  <c r="AR20" i="1"/>
  <c r="AT20" i="1" s="1"/>
  <c r="AS20" i="1"/>
  <c r="AO37" i="1"/>
  <c r="AR37" i="1"/>
  <c r="AT37" i="1" s="1"/>
  <c r="AS37" i="1"/>
  <c r="AO56" i="1"/>
  <c r="AR56" i="1"/>
  <c r="AT56" i="1" s="1"/>
  <c r="AS56" i="1"/>
  <c r="AO8" i="1"/>
  <c r="AR8" i="1"/>
  <c r="AT8" i="1" s="1"/>
  <c r="AS8" i="1"/>
  <c r="AO65" i="1"/>
  <c r="AR65" i="1"/>
  <c r="AT65" i="1" s="1"/>
  <c r="AS65" i="1"/>
  <c r="AO21" i="1"/>
  <c r="AR21" i="1"/>
  <c r="AT21" i="1" s="1"/>
  <c r="AS21" i="1"/>
  <c r="AO62" i="1"/>
  <c r="AR62" i="1"/>
  <c r="AT62" i="1" s="1"/>
  <c r="AS62" i="1"/>
  <c r="AO54" i="1"/>
  <c r="AR54" i="1"/>
  <c r="AT54" i="1" s="1"/>
  <c r="AS54" i="1"/>
  <c r="AO30" i="1"/>
  <c r="AR30" i="1"/>
  <c r="AT30" i="1" s="1"/>
  <c r="AS30" i="1"/>
  <c r="AO63" i="1"/>
  <c r="AR63" i="1"/>
  <c r="AT63" i="1" s="1"/>
  <c r="AS63" i="1"/>
  <c r="AO34" i="1"/>
  <c r="AR34" i="1"/>
  <c r="AT34" i="1" s="1"/>
  <c r="AS34" i="1"/>
  <c r="AO9" i="1"/>
  <c r="AR9" i="1"/>
  <c r="AT9" i="1" s="1"/>
  <c r="AS9" i="1"/>
  <c r="AO32" i="1"/>
  <c r="AR32" i="1"/>
  <c r="AT32" i="1" s="1"/>
  <c r="AS32" i="1"/>
  <c r="AO12" i="1"/>
  <c r="AR12" i="1"/>
  <c r="AT12" i="1" s="1"/>
  <c r="AS12" i="1"/>
  <c r="AO26" i="1"/>
  <c r="AR26" i="1"/>
  <c r="AT26" i="1" s="1"/>
  <c r="AS26" i="1"/>
  <c r="AO11" i="1"/>
  <c r="AR11" i="1"/>
  <c r="AT11" i="1" s="1"/>
  <c r="AS11" i="1"/>
  <c r="AO64" i="1"/>
  <c r="AR64" i="1"/>
  <c r="AT64" i="1" s="1"/>
  <c r="AS64" i="1"/>
  <c r="AO35" i="1"/>
  <c r="AR35" i="1"/>
  <c r="AT35" i="1" s="1"/>
  <c r="AS35" i="1"/>
  <c r="AO67" i="1"/>
  <c r="AR67" i="1"/>
  <c r="AT67" i="1" s="1"/>
  <c r="AS67" i="1"/>
  <c r="AO74" i="1"/>
  <c r="AR74" i="1"/>
  <c r="AT74" i="1" s="1"/>
  <c r="AS74" i="1"/>
  <c r="AO66" i="1"/>
  <c r="AR66" i="1"/>
  <c r="AT66" i="1" s="1"/>
  <c r="AS66" i="1"/>
  <c r="AO41" i="1"/>
  <c r="AR41" i="1"/>
  <c r="AT41" i="1" s="1"/>
  <c r="AS41" i="1"/>
  <c r="AO23" i="1"/>
  <c r="AR23" i="1"/>
  <c r="AT23" i="1" s="1"/>
  <c r="AS23" i="1"/>
  <c r="AO60" i="1"/>
  <c r="AR60" i="1"/>
  <c r="AT60" i="1" s="1"/>
  <c r="AS60" i="1"/>
  <c r="AO19" i="1"/>
  <c r="AR19" i="1"/>
  <c r="AT19" i="1" s="1"/>
  <c r="AS19" i="1"/>
  <c r="AO68" i="1"/>
  <c r="AR68" i="1"/>
  <c r="AT68" i="1" s="1"/>
  <c r="AS68" i="1"/>
  <c r="AO39" i="1"/>
  <c r="AR39" i="1"/>
  <c r="AT39" i="1" s="1"/>
  <c r="AS39" i="1"/>
  <c r="AO38" i="1"/>
  <c r="AR38" i="1"/>
  <c r="AT38" i="1" s="1"/>
  <c r="AS38" i="1"/>
  <c r="AO15" i="1"/>
  <c r="AR15" i="1"/>
  <c r="AT15" i="1" s="1"/>
  <c r="AS15" i="1"/>
  <c r="AO48" i="1"/>
  <c r="AR48" i="1"/>
  <c r="AT48" i="1" s="1"/>
  <c r="AS48" i="1"/>
  <c r="AO50" i="1"/>
  <c r="AR50" i="1"/>
  <c r="AT50" i="1" s="1"/>
  <c r="AS50" i="1"/>
  <c r="AO13" i="1"/>
  <c r="AR13" i="1"/>
  <c r="AT13" i="1" s="1"/>
  <c r="AS13" i="1"/>
  <c r="AO53" i="1"/>
  <c r="AR53" i="1"/>
  <c r="AT53" i="1" s="1"/>
  <c r="AS53" i="1"/>
  <c r="AO6" i="1"/>
  <c r="AR6" i="1"/>
  <c r="AT6" i="1" s="1"/>
  <c r="AS6" i="1"/>
  <c r="AO18" i="1"/>
  <c r="AR18" i="1"/>
  <c r="AT18" i="1" s="1"/>
  <c r="AS18" i="1"/>
  <c r="AO40" i="1"/>
  <c r="AR40" i="1"/>
  <c r="AT40" i="1" s="1"/>
  <c r="AS40" i="1"/>
  <c r="AO69" i="1"/>
  <c r="AR69" i="1"/>
  <c r="AT69" i="1" s="1"/>
  <c r="AS69" i="1"/>
  <c r="AO29" i="1"/>
  <c r="AR29" i="1"/>
  <c r="AT29" i="1" s="1"/>
  <c r="AS29" i="1"/>
  <c r="AO16" i="1"/>
  <c r="AR16" i="1"/>
  <c r="AT16" i="1" s="1"/>
  <c r="AS16" i="1"/>
  <c r="AO57" i="1"/>
  <c r="AR57" i="1"/>
  <c r="AT57" i="1" s="1"/>
  <c r="AS57" i="1"/>
  <c r="AO27" i="1"/>
  <c r="AR27" i="1"/>
  <c r="AT27" i="1" s="1"/>
  <c r="AS27" i="1"/>
  <c r="AO73" i="1"/>
  <c r="AR73" i="1"/>
  <c r="AT73" i="1" s="1"/>
  <c r="AS73" i="1"/>
  <c r="AO72" i="1"/>
  <c r="AR72" i="1"/>
  <c r="AT72" i="1" s="1"/>
  <c r="AS72" i="1"/>
  <c r="AO42" i="1"/>
  <c r="AR42" i="1"/>
  <c r="AT42" i="1" s="1"/>
  <c r="AS42" i="1"/>
  <c r="AO70" i="1"/>
  <c r="AR70" i="1"/>
  <c r="AT70" i="1" s="1"/>
  <c r="AS70" i="1"/>
  <c r="AO24" i="1"/>
  <c r="AR24" i="1"/>
  <c r="AT24" i="1" s="1"/>
  <c r="AS24" i="1"/>
  <c r="AO14" i="1"/>
  <c r="AR14" i="1"/>
  <c r="AT14" i="1" s="1"/>
  <c r="AS14" i="1"/>
  <c r="AO59" i="1"/>
  <c r="AR59" i="1"/>
  <c r="AT59" i="1" s="1"/>
  <c r="AS59" i="1"/>
  <c r="AO44" i="1"/>
  <c r="AR44" i="1"/>
  <c r="AT44" i="1" s="1"/>
  <c r="AS44" i="1"/>
  <c r="AO47" i="1"/>
  <c r="AR47" i="1"/>
  <c r="AT47" i="1" s="1"/>
  <c r="AS47" i="1"/>
  <c r="AO52" i="1"/>
  <c r="AR52" i="1"/>
  <c r="AT52" i="1" s="1"/>
  <c r="AS52" i="1"/>
  <c r="AO55" i="1"/>
  <c r="AR55" i="1"/>
  <c r="AT55" i="1" s="1"/>
  <c r="AS55" i="1"/>
  <c r="AO17" i="1"/>
  <c r="AR17" i="1"/>
  <c r="AT17" i="1" s="1"/>
  <c r="AS17" i="1"/>
  <c r="AO61" i="1"/>
  <c r="AR61" i="1"/>
  <c r="AT61" i="1" s="1"/>
  <c r="AS61" i="1"/>
  <c r="AO31" i="1"/>
  <c r="AR31" i="1"/>
  <c r="AT31" i="1" s="1"/>
  <c r="AS31" i="1"/>
  <c r="AO43" i="1"/>
  <c r="AR43" i="1"/>
  <c r="AT43" i="1" s="1"/>
  <c r="AS43" i="1"/>
  <c r="AO46" i="1"/>
  <c r="AR46" i="1"/>
  <c r="AT46" i="1" s="1"/>
  <c r="AS46" i="1"/>
  <c r="AO45" i="1"/>
  <c r="AR45" i="1"/>
  <c r="AT45" i="1" s="1"/>
  <c r="AS45" i="1"/>
  <c r="AD29" i="1"/>
  <c r="AI17" i="1"/>
  <c r="AJ17" i="1" s="1"/>
  <c r="AK17" i="1" s="1"/>
  <c r="AI33" i="1"/>
  <c r="AJ33" i="1" s="1"/>
  <c r="AK33" i="1" s="1"/>
  <c r="AI26" i="1"/>
  <c r="AJ26" i="1" s="1"/>
  <c r="AK26" i="1" s="1"/>
  <c r="AI63" i="1"/>
  <c r="AJ63" i="1" s="1"/>
  <c r="AK63" i="1" s="1"/>
  <c r="AI52" i="1"/>
  <c r="AJ52" i="1" s="1"/>
  <c r="AK52" i="1" s="1"/>
  <c r="AI70" i="1"/>
  <c r="AJ70" i="1" s="1"/>
  <c r="AK70" i="1" s="1"/>
  <c r="AI43" i="1"/>
  <c r="AJ43" i="1" s="1"/>
  <c r="AK43" i="1" s="1"/>
  <c r="AI34" i="1"/>
  <c r="AJ34" i="1" s="1"/>
  <c r="AK34" i="1" s="1"/>
  <c r="AI14" i="1"/>
  <c r="AJ14" i="1" s="1"/>
  <c r="AK14" i="1" s="1"/>
  <c r="AI62" i="1"/>
  <c r="AJ62" i="1" s="1"/>
  <c r="AK62" i="1" s="1"/>
  <c r="AI68" i="1"/>
  <c r="AJ68" i="1" s="1"/>
  <c r="AK68" i="1" s="1"/>
  <c r="AI65" i="1"/>
  <c r="AJ65" i="1" s="1"/>
  <c r="AK65" i="1" s="1"/>
  <c r="AI42" i="1"/>
  <c r="AJ42" i="1" s="1"/>
  <c r="AK42" i="1" s="1"/>
  <c r="AI73" i="1"/>
  <c r="AJ73" i="1" s="1"/>
  <c r="AK73" i="1" s="1"/>
  <c r="AI56" i="1"/>
  <c r="AJ56" i="1" s="1"/>
  <c r="AK56" i="1" s="1"/>
  <c r="AI18" i="1"/>
  <c r="AJ18" i="1" s="1"/>
  <c r="AK18" i="1" s="1"/>
  <c r="AI16" i="1"/>
  <c r="AJ16" i="1" s="1"/>
  <c r="AK16" i="1" s="1"/>
  <c r="AI58" i="1"/>
  <c r="AJ58" i="1" s="1"/>
  <c r="AK58" i="1" s="1"/>
  <c r="AI22" i="1"/>
  <c r="AJ22" i="1" s="1"/>
  <c r="AK22" i="1" s="1"/>
  <c r="AI28" i="1"/>
  <c r="AJ28" i="1" s="1"/>
  <c r="AK28" i="1" s="1"/>
  <c r="AI53" i="1"/>
  <c r="AJ53" i="1" s="1"/>
  <c r="AK53" i="1" s="1"/>
  <c r="AI20" i="1"/>
  <c r="AJ20" i="1" s="1"/>
  <c r="AK20" i="1" s="1"/>
  <c r="AI31" i="1"/>
  <c r="AJ31" i="1" s="1"/>
  <c r="AK31" i="1" s="1"/>
  <c r="AI57" i="1"/>
  <c r="AJ57" i="1" s="1"/>
  <c r="AK57" i="1" s="1"/>
  <c r="AI55" i="1"/>
  <c r="AJ55" i="1" s="1"/>
  <c r="AK55" i="1" s="1"/>
  <c r="AI41" i="1"/>
  <c r="AJ41" i="1" s="1"/>
  <c r="AK41" i="1" s="1"/>
  <c r="AI37" i="1"/>
  <c r="AJ37" i="1" s="1"/>
  <c r="AK37" i="1" s="1"/>
  <c r="AI21" i="1"/>
  <c r="AJ21" i="1" s="1"/>
  <c r="AK21" i="1" s="1"/>
  <c r="AI60" i="1"/>
  <c r="AJ60" i="1" s="1"/>
  <c r="AK60" i="1" s="1"/>
  <c r="AI11" i="1"/>
  <c r="AJ11" i="1" s="1"/>
  <c r="AK11" i="1" s="1"/>
  <c r="AI38" i="1"/>
  <c r="AJ38" i="1" s="1"/>
  <c r="AK38" i="1" s="1"/>
  <c r="AI67" i="1"/>
  <c r="AJ67" i="1" s="1"/>
  <c r="AK67" i="1" s="1"/>
  <c r="AI39" i="1"/>
  <c r="AJ39" i="1" s="1"/>
  <c r="AK39" i="1" s="1"/>
  <c r="AI50" i="1"/>
  <c r="AJ50" i="1" s="1"/>
  <c r="AK50" i="1" s="1"/>
  <c r="AI46" i="1"/>
  <c r="AJ46" i="1" s="1"/>
  <c r="AK46" i="1" s="1"/>
  <c r="AI35" i="1"/>
  <c r="AJ35" i="1" s="1"/>
  <c r="AK35" i="1" s="1"/>
  <c r="AI49" i="1"/>
  <c r="AJ49" i="1" s="1"/>
  <c r="AK49" i="1" s="1"/>
  <c r="AI19" i="1"/>
  <c r="AJ19" i="1" s="1"/>
  <c r="AK19" i="1" s="1"/>
  <c r="AI51" i="1"/>
  <c r="AJ51" i="1" s="1"/>
  <c r="AK51" i="1" s="1"/>
  <c r="AI69" i="1"/>
  <c r="AJ69" i="1" s="1"/>
  <c r="AK69" i="1" s="1"/>
  <c r="AI54" i="1"/>
  <c r="AJ54" i="1" s="1"/>
  <c r="AK54" i="1" s="1"/>
  <c r="AI9" i="1"/>
  <c r="AJ9" i="1" s="1"/>
  <c r="AK9" i="1" s="1"/>
  <c r="AI13" i="1"/>
  <c r="AJ13" i="1" s="1"/>
  <c r="AK13" i="1" s="1"/>
  <c r="AI44" i="1"/>
  <c r="AJ44" i="1" s="1"/>
  <c r="AK44" i="1" s="1"/>
  <c r="AI72" i="1"/>
  <c r="AJ72" i="1" s="1"/>
  <c r="AK72" i="1" s="1"/>
  <c r="AI15" i="1"/>
  <c r="AJ15" i="1" s="1"/>
  <c r="AK15" i="1" s="1"/>
  <c r="AI40" i="1"/>
  <c r="AJ40" i="1" s="1"/>
  <c r="AK40" i="1" s="1"/>
  <c r="AI61" i="1"/>
  <c r="AJ61" i="1" s="1"/>
  <c r="AK61" i="1" s="1"/>
  <c r="AI32" i="1"/>
  <c r="AJ32" i="1" s="1"/>
  <c r="AK32" i="1" s="1"/>
  <c r="AI74" i="1"/>
  <c r="AJ74" i="1" s="1"/>
  <c r="AK74" i="1" s="1"/>
  <c r="AI59" i="1"/>
  <c r="AJ59" i="1" s="1"/>
  <c r="AK59" i="1" s="1"/>
  <c r="AI64" i="1"/>
  <c r="AJ64" i="1" s="1"/>
  <c r="AK64" i="1" s="1"/>
  <c r="AI27" i="1"/>
  <c r="AJ27" i="1" s="1"/>
  <c r="AK27" i="1" s="1"/>
  <c r="AI48" i="1"/>
  <c r="AJ48" i="1" s="1"/>
  <c r="AK48" i="1" s="1"/>
  <c r="AI12" i="1"/>
  <c r="AJ12" i="1" s="1"/>
  <c r="AK12" i="1" s="1"/>
  <c r="AI36" i="1"/>
  <c r="AJ36" i="1" s="1"/>
  <c r="AK36" i="1" s="1"/>
  <c r="AI23" i="1"/>
  <c r="AJ23" i="1" s="1"/>
  <c r="AK23" i="1" s="1"/>
  <c r="AI66" i="1"/>
  <c r="AJ66" i="1" s="1"/>
  <c r="AK66" i="1" s="1"/>
  <c r="AI47" i="1"/>
  <c r="AJ47" i="1" s="1"/>
  <c r="AK47" i="1" s="1"/>
  <c r="AI45" i="1"/>
  <c r="AJ45" i="1" s="1"/>
  <c r="AK45" i="1" s="1"/>
  <c r="AI30" i="1"/>
  <c r="AJ30" i="1" s="1"/>
  <c r="AK30" i="1" s="1"/>
  <c r="AI8" i="1"/>
  <c r="AJ8" i="1" s="1"/>
  <c r="AK8" i="1" s="1"/>
  <c r="AC29" i="1"/>
  <c r="AP75" i="1"/>
  <c r="AI29" i="1" l="1"/>
  <c r="AJ29" i="1" s="1"/>
  <c r="AK29" i="1" s="1"/>
  <c r="AU33" i="1"/>
  <c r="BA33" i="1" s="1"/>
  <c r="AU42" i="1" l="1"/>
  <c r="BA42" i="1" s="1"/>
  <c r="P5" i="1" l="1"/>
  <c r="R5" i="1" s="1"/>
  <c r="AU74" i="1"/>
  <c r="BA74" i="1" s="1"/>
  <c r="AU73" i="1"/>
  <c r="BA73" i="1" s="1"/>
  <c r="AU72" i="1"/>
  <c r="BA72" i="1" s="1"/>
  <c r="AU70" i="1"/>
  <c r="BA70" i="1" s="1"/>
  <c r="AU69" i="1"/>
  <c r="BA69" i="1" s="1"/>
  <c r="AU68" i="1"/>
  <c r="BA68" i="1" s="1"/>
  <c r="AU67" i="1"/>
  <c r="BA67" i="1" s="1"/>
  <c r="AU66" i="1"/>
  <c r="BA66" i="1" s="1"/>
  <c r="AU65" i="1"/>
  <c r="BA65" i="1" s="1"/>
  <c r="AU64" i="1"/>
  <c r="BA64" i="1" s="1"/>
  <c r="AU63" i="1"/>
  <c r="BA63" i="1" s="1"/>
  <c r="AU62" i="1"/>
  <c r="BA62" i="1" s="1"/>
  <c r="AU61" i="1"/>
  <c r="BA61" i="1" s="1"/>
  <c r="AU60" i="1"/>
  <c r="BA60" i="1" s="1"/>
  <c r="AU58" i="1"/>
  <c r="BA58" i="1" s="1"/>
  <c r="AU57" i="1"/>
  <c r="BA57" i="1" s="1"/>
  <c r="AU56" i="1"/>
  <c r="BA56" i="1" s="1"/>
  <c r="AU55" i="1"/>
  <c r="BA55" i="1" s="1"/>
  <c r="AU54" i="1"/>
  <c r="BA54" i="1" s="1"/>
  <c r="AU53" i="1"/>
  <c r="BA53" i="1" s="1"/>
  <c r="AU52" i="1"/>
  <c r="BA52" i="1" s="1"/>
  <c r="AU51" i="1"/>
  <c r="BA51" i="1" s="1"/>
  <c r="AU50" i="1"/>
  <c r="BA50" i="1" s="1"/>
  <c r="AU49" i="1"/>
  <c r="BA49" i="1" s="1"/>
  <c r="AU48" i="1"/>
  <c r="BA48" i="1" s="1"/>
  <c r="AU47" i="1"/>
  <c r="BA47" i="1" s="1"/>
  <c r="AU46" i="1"/>
  <c r="BA46" i="1" s="1"/>
  <c r="AU45" i="1"/>
  <c r="BA45" i="1" s="1"/>
  <c r="AU44" i="1"/>
  <c r="BA44" i="1" s="1"/>
  <c r="AU43" i="1"/>
  <c r="BA43" i="1" s="1"/>
  <c r="AU41" i="1"/>
  <c r="BA41" i="1" s="1"/>
  <c r="AU40" i="1"/>
  <c r="BA40" i="1" s="1"/>
  <c r="AU39" i="1"/>
  <c r="BA39" i="1" s="1"/>
  <c r="AU38" i="1"/>
  <c r="BA38" i="1" s="1"/>
  <c r="AU37" i="1"/>
  <c r="BA37" i="1" s="1"/>
  <c r="AU36" i="1"/>
  <c r="BA36" i="1" s="1"/>
  <c r="AU35" i="1"/>
  <c r="BA35" i="1" s="1"/>
  <c r="AU34" i="1"/>
  <c r="BA34" i="1" s="1"/>
  <c r="AU32" i="1"/>
  <c r="BA32" i="1" s="1"/>
  <c r="AU31" i="1"/>
  <c r="BA31" i="1" s="1"/>
  <c r="AU30" i="1"/>
  <c r="BA30" i="1" s="1"/>
  <c r="AU29" i="1"/>
  <c r="BA29" i="1" s="1"/>
  <c r="AU28" i="1"/>
  <c r="BA28" i="1" s="1"/>
  <c r="AU27" i="1"/>
  <c r="BA27" i="1" s="1"/>
  <c r="AU26" i="1"/>
  <c r="BA26" i="1" s="1"/>
  <c r="AU25" i="1"/>
  <c r="BA25" i="1" s="1"/>
  <c r="AU24" i="1"/>
  <c r="BA24" i="1" s="1"/>
  <c r="AU23" i="1"/>
  <c r="BA23" i="1" s="1"/>
  <c r="AU22" i="1"/>
  <c r="BA22" i="1" s="1"/>
  <c r="AU21" i="1"/>
  <c r="BA21" i="1" s="1"/>
  <c r="AU20" i="1"/>
  <c r="BA20" i="1" s="1"/>
  <c r="AU19" i="1"/>
  <c r="BA19" i="1" s="1"/>
  <c r="AU18" i="1"/>
  <c r="BA18" i="1" s="1"/>
  <c r="AU17" i="1"/>
  <c r="BA17" i="1" s="1"/>
  <c r="AU16" i="1"/>
  <c r="BA16" i="1" s="1"/>
  <c r="AU15" i="1"/>
  <c r="BA15" i="1" s="1"/>
  <c r="AU14" i="1"/>
  <c r="BA14" i="1" s="1"/>
  <c r="AU13" i="1"/>
  <c r="BA13" i="1" s="1"/>
  <c r="AU12" i="1"/>
  <c r="BA12" i="1" s="1"/>
  <c r="AU11" i="1"/>
  <c r="BA11" i="1" s="1"/>
  <c r="AU10" i="1"/>
  <c r="BA10" i="1" s="1"/>
  <c r="AU9" i="1"/>
  <c r="BA9" i="1" s="1"/>
  <c r="AU8" i="1"/>
  <c r="BA8" i="1" s="1"/>
  <c r="AU7" i="1"/>
  <c r="BA7" i="1" s="1"/>
  <c r="AU6" i="1"/>
  <c r="BA6" i="1" s="1"/>
  <c r="R75" i="1" l="1"/>
  <c r="P75" i="1"/>
  <c r="AD75" i="1" l="1"/>
  <c r="AZ75" i="1" l="1"/>
  <c r="T5" i="1" l="1"/>
  <c r="U5" i="1"/>
  <c r="AL5" i="1"/>
  <c r="BE5" i="1" s="1"/>
  <c r="AV5" i="1"/>
  <c r="D75" i="1"/>
  <c r="AY75" i="1"/>
  <c r="AM5" i="1" l="1"/>
  <c r="AN5" i="1" s="1"/>
  <c r="AQ5" i="1"/>
  <c r="BF5" i="1"/>
  <c r="V5" i="1"/>
  <c r="AV75" i="1"/>
  <c r="AL75" i="1"/>
  <c r="AR5" i="1" l="1"/>
  <c r="AT5" i="1" s="1"/>
  <c r="AC5" i="1"/>
  <c r="AO5" i="1"/>
  <c r="AS5" i="1"/>
  <c r="AK5" i="1"/>
  <c r="BF75" i="1"/>
  <c r="BE75" i="1"/>
  <c r="AX38" i="1"/>
  <c r="AX44" i="1"/>
  <c r="AX59" i="1"/>
  <c r="AX20" i="1"/>
  <c r="AX37" i="1"/>
  <c r="AX47" i="1"/>
  <c r="AX62" i="1"/>
  <c r="AX73" i="1"/>
  <c r="AX22" i="1"/>
  <c r="AX49" i="1"/>
  <c r="AX10" i="1"/>
  <c r="AX56" i="1"/>
  <c r="AX52" i="1"/>
  <c r="AX58" i="1"/>
  <c r="AX65" i="1"/>
  <c r="AX30" i="1"/>
  <c r="AX40" i="1"/>
  <c r="AX5" i="1"/>
  <c r="AX18" i="1"/>
  <c r="AX39" i="1"/>
  <c r="AX57" i="1"/>
  <c r="AX21" i="1"/>
  <c r="AX41" i="1"/>
  <c r="AX60" i="1"/>
  <c r="AX63" i="1"/>
  <c r="AX46" i="1"/>
  <c r="AX64" i="1"/>
  <c r="AX45" i="1"/>
  <c r="AX8" i="1"/>
  <c r="AX43" i="1"/>
  <c r="AX42" i="1"/>
  <c r="AX15" i="1"/>
  <c r="AX33" i="1"/>
  <c r="AX9" i="1"/>
  <c r="AX12" i="1"/>
  <c r="AX19" i="1"/>
  <c r="AX14" i="1"/>
  <c r="AX11" i="1"/>
  <c r="AX13" i="1"/>
  <c r="AX17" i="1"/>
  <c r="AX23" i="1"/>
  <c r="AX16" i="1"/>
  <c r="AX74" i="1"/>
  <c r="AX6" i="1"/>
  <c r="AX69" i="1"/>
  <c r="AX35" i="1"/>
  <c r="AX68" i="1"/>
  <c r="AX7" i="1"/>
  <c r="AX29" i="1"/>
  <c r="AX36" i="1"/>
  <c r="AX55" i="1"/>
  <c r="AX61" i="1"/>
  <c r="AX70" i="1"/>
  <c r="AX72" i="1"/>
  <c r="AX26" i="1"/>
  <c r="AX51" i="1"/>
  <c r="AX67" i="1"/>
  <c r="AX31" i="1"/>
  <c r="AX66" i="1"/>
  <c r="AX54" i="1"/>
  <c r="AX48" i="1"/>
  <c r="AX50" i="1"/>
  <c r="AX34" i="1"/>
  <c r="AX27" i="1"/>
  <c r="AX24" i="1"/>
  <c r="AX28" i="1"/>
  <c r="AX32" i="1"/>
  <c r="AX53" i="1"/>
  <c r="AX25" i="1" l="1"/>
  <c r="AU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Jarkovský Václav Ing.</author>
  </authors>
  <commentList>
    <comment ref="D3" authorId="0" shapeId="0" xr:uid="{A54D4CF0-51EB-47F0-B20D-F997952EB27C}">
      <text>
        <r>
          <rPr>
            <sz val="9"/>
            <color indexed="81"/>
            <rFont val="Tahoma"/>
            <family val="2"/>
            <charset val="238"/>
          </rPr>
          <t xml:space="preserve">řádek R302
oddílu III
</t>
        </r>
      </text>
    </comment>
    <comment ref="E3" authorId="0" shapeId="0" xr:uid="{19CA86B3-A9E2-4D75-AD3F-789945A3C094}">
      <text>
        <r>
          <rPr>
            <sz val="9"/>
            <color indexed="81"/>
            <rFont val="Tahoma"/>
            <family val="2"/>
            <charset val="238"/>
          </rPr>
          <t xml:space="preserve">řádek R350 
oddíl III
</t>
        </r>
      </text>
    </comment>
    <comment ref="F3" authorId="0" shapeId="0" xr:uid="{55DD9203-9E35-4E96-B67D-559B09C5F821}">
      <text>
        <r>
          <rPr>
            <sz val="9"/>
            <color indexed="81"/>
            <rFont val="Tahoma"/>
            <family val="2"/>
            <charset val="238"/>
          </rPr>
          <t xml:space="preserve">řádek R304
oddíl III
</t>
        </r>
      </text>
    </comment>
    <comment ref="G3" authorId="0" shapeId="0" xr:uid="{102581F6-5E3E-46C4-980D-BD1310B49169}">
      <text>
        <r>
          <rPr>
            <sz val="9"/>
            <color indexed="81"/>
            <rFont val="Tahoma"/>
            <family val="2"/>
            <charset val="238"/>
          </rPr>
          <t xml:space="preserve">řádek R305
oddíl III
</t>
        </r>
      </text>
    </comment>
    <comment ref="H3" authorId="0" shapeId="0" xr:uid="{A50ABA27-A0CB-412C-ACD0-3665B3E417F6}">
      <text>
        <r>
          <rPr>
            <sz val="9"/>
            <color indexed="81"/>
            <rFont val="Tahoma"/>
            <family val="2"/>
            <charset val="238"/>
          </rPr>
          <t xml:space="preserve">řádek R306 
oddíl III
</t>
        </r>
      </text>
    </comment>
    <comment ref="I3" authorId="0" shapeId="0" xr:uid="{B0FBFEB0-930C-4A9F-BFF6-5B5162611CAB}">
      <text>
        <r>
          <rPr>
            <sz val="9"/>
            <color indexed="81"/>
            <rFont val="Tahoma"/>
            <family val="2"/>
            <charset val="238"/>
          </rPr>
          <t xml:space="preserve">řádek R307 
oddíl III
</t>
        </r>
      </text>
    </comment>
    <comment ref="J3" authorId="0" shapeId="0" xr:uid="{E01DF82D-31CF-4E3B-A614-353A1F924416}">
      <text>
        <r>
          <rPr>
            <sz val="9"/>
            <color indexed="81"/>
            <rFont val="Tahoma"/>
            <family val="2"/>
            <charset val="238"/>
          </rPr>
          <t xml:space="preserve">řádek R308 
oddíl III
</t>
        </r>
      </text>
    </comment>
    <comment ref="K3" authorId="0" shapeId="0" xr:uid="{40048494-4DDF-4642-A4F5-2EBCBEA5904D}">
      <text>
        <r>
          <rPr>
            <sz val="9"/>
            <color indexed="81"/>
            <rFont val="Tahoma"/>
            <family val="2"/>
            <charset val="238"/>
          </rPr>
          <t>řádek R309 
oddíl III</t>
        </r>
      </text>
    </comment>
    <comment ref="L3" authorId="0" shapeId="0" xr:uid="{A2A7A32F-CCA5-412E-A4A8-C6CC264B7122}">
      <text>
        <r>
          <rPr>
            <sz val="9"/>
            <color indexed="81"/>
            <rFont val="Tahoma"/>
            <family val="2"/>
            <charset val="238"/>
          </rPr>
          <t>řádek R362 
oddíl III</t>
        </r>
      </text>
    </comment>
    <comment ref="M3" authorId="0" shapeId="0" xr:uid="{8B0F37CE-D13E-413C-B2F4-A0990AB6940F}">
      <text>
        <r>
          <rPr>
            <sz val="9"/>
            <color indexed="81"/>
            <rFont val="Tahoma"/>
            <family val="2"/>
            <charset val="238"/>
          </rPr>
          <t xml:space="preserve">řádek R351  
oddíl III
</t>
        </r>
      </text>
    </comment>
    <comment ref="N3" authorId="0" shapeId="0" xr:uid="{56D9E248-D282-4DA5-8776-93E49BF41563}">
      <text>
        <r>
          <rPr>
            <sz val="9"/>
            <color indexed="81"/>
            <rFont val="Tahoma"/>
            <family val="2"/>
            <charset val="238"/>
          </rPr>
          <t xml:space="preserve">řádek R311 
oddíl III
</t>
        </r>
      </text>
    </comment>
    <comment ref="O3" authorId="0" shapeId="0" xr:uid="{82343AD7-C81C-4B83-BB2E-51B80E442B92}">
      <text>
        <r>
          <rPr>
            <sz val="9"/>
            <color indexed="81"/>
            <rFont val="Tahoma"/>
            <family val="2"/>
            <charset val="238"/>
          </rPr>
          <t>řádek R312 
oddíl III</t>
        </r>
      </text>
    </comment>
    <comment ref="P3" authorId="0" shapeId="0" xr:uid="{979C39ED-5429-4DD9-BEF1-EA09DD1F8F1A}">
      <text>
        <r>
          <rPr>
            <sz val="9"/>
            <color indexed="81"/>
            <rFont val="Tahoma"/>
            <family val="2"/>
            <charset val="238"/>
          </rPr>
          <t xml:space="preserve">řádek R303 
oddíl III
</t>
        </r>
      </text>
    </comment>
    <comment ref="Q3" authorId="0" shapeId="0" xr:uid="{7E417A10-D9DC-4071-9714-775171CAA6AA}">
      <text>
        <r>
          <rPr>
            <sz val="9"/>
            <color indexed="81"/>
            <rFont val="Tahoma"/>
            <family val="2"/>
            <charset val="238"/>
          </rPr>
          <t xml:space="preserve">řádek R384
</t>
        </r>
      </text>
    </comment>
  </commentList>
</comments>
</file>

<file path=xl/sharedStrings.xml><?xml version="1.0" encoding="utf-8"?>
<sst xmlns="http://schemas.openxmlformats.org/spreadsheetml/2006/main" count="179" uniqueCount="86">
  <si>
    <t>tis. Kč</t>
  </si>
  <si>
    <t>Kč</t>
  </si>
  <si>
    <t>abs. obj</t>
  </si>
  <si>
    <t>mzd. inv.</t>
  </si>
  <si>
    <t>výp/mzd.i</t>
  </si>
  <si>
    <t>výsledná</t>
  </si>
  <si>
    <t>úprava nen. sl.
krok C</t>
  </si>
  <si>
    <t>nenár. sl.
po úpravě
krok C</t>
  </si>
  <si>
    <t>mzd.i</t>
  </si>
  <si>
    <t>PED</t>
  </si>
  <si>
    <t>tarify měsíčně
v tis. Kč</t>
  </si>
  <si>
    <t>v tis. Kč</t>
  </si>
  <si>
    <t>v Kč</t>
  </si>
  <si>
    <t>skut. 2014</t>
  </si>
  <si>
    <t>zvláštní přípl. 
  tis. Kč</t>
  </si>
  <si>
    <t>platové tarify 
tis. Kč</t>
  </si>
  <si>
    <t>platy za přesčasy  tis. Kč</t>
  </si>
  <si>
    <t>ostatní přípl  tis. Kč</t>
  </si>
  <si>
    <t>odměny  
tis. Kč</t>
  </si>
  <si>
    <t>mzd.inv</t>
  </si>
  <si>
    <t>krytí tar.</t>
  </si>
  <si>
    <t>právnická osoba vykonávající činnost školy, škol zařízení</t>
  </si>
  <si>
    <t xml:space="preserve"> tis.Kč</t>
  </si>
  <si>
    <t>rozpis inkluze</t>
  </si>
  <si>
    <t>porovnání limitu zam. a úv. ze mzd. inv.</t>
  </si>
  <si>
    <t>vývoj oproti r. 2023</t>
  </si>
  <si>
    <t>oddíl III</t>
  </si>
  <si>
    <t>specializ. příplatky pedag. 
tis. Kč</t>
  </si>
  <si>
    <t>odměny pedag. za přesp. hod. 
tis. Kč</t>
  </si>
  <si>
    <t>náhrady platu bez náhrad za doč prac.nesch</t>
  </si>
  <si>
    <t>osobní přípl.  tis. Kč</t>
  </si>
  <si>
    <t>př. za vedení a zastup.
 tis. Kč</t>
  </si>
  <si>
    <t>Vyplacené náhrady za doč prac.nesch</t>
  </si>
  <si>
    <t>komentář</t>
  </si>
  <si>
    <r>
      <t xml:space="preserve">kalk. nárok. složky ročně
</t>
    </r>
    <r>
      <rPr>
        <b/>
        <sz val="9"/>
        <rFont val="Times New Roman CE"/>
        <charset val="238"/>
      </rPr>
      <t>vč Podp. Op</t>
    </r>
    <r>
      <rPr>
        <sz val="9"/>
        <rFont val="Times New Roman CE"/>
        <family val="1"/>
        <charset val="238"/>
      </rPr>
      <t xml:space="preserve"> 
v tis. Kč</t>
    </r>
  </si>
  <si>
    <t>prům. měs. plat 2025</t>
  </si>
  <si>
    <t>pr.osob. přípl. 2025</t>
  </si>
  <si>
    <t>odměny
prům. 2025</t>
  </si>
  <si>
    <t>prům. nenár.sl.
2025</t>
  </si>
  <si>
    <t>změna prům. platů 1.2026</t>
  </si>
  <si>
    <t>mzd I.1/2026</t>
  </si>
  <si>
    <t>zvolený prům. měs. plat 2026 Kč</t>
  </si>
  <si>
    <t>kalkulovaná 
nárok. složka 26</t>
  </si>
  <si>
    <t>úroveň nenár. sl. r.
2026</t>
  </si>
  <si>
    <r>
      <rPr>
        <b/>
        <sz val="9"/>
        <rFont val="Times New Roman CE"/>
        <charset val="238"/>
      </rPr>
      <t xml:space="preserve">očekávané platy přímé </t>
    </r>
    <r>
      <rPr>
        <sz val="9"/>
        <rFont val="Times New Roman CE"/>
        <charset val="238"/>
      </rPr>
      <t>objem</t>
    </r>
    <r>
      <rPr>
        <sz val="9"/>
        <rFont val="Times New Roman CE"/>
        <family val="1"/>
        <charset val="238"/>
      </rPr>
      <t xml:space="preserve">
</t>
    </r>
    <r>
      <rPr>
        <b/>
        <sz val="9"/>
        <rFont val="Times New Roman CE"/>
        <charset val="238"/>
      </rPr>
      <t>2026</t>
    </r>
  </si>
  <si>
    <t xml:space="preserve">    rozpis rozpočtu pro rok 2026</t>
  </si>
  <si>
    <t>jen pedagogové</t>
  </si>
  <si>
    <t>počet zaměstn.
norm. rozpis 2026</t>
  </si>
  <si>
    <t xml:space="preserve">PLATY 2026 rozpis - očekávání </t>
  </si>
  <si>
    <t>zm. nenár. sl. proti r. 2025 Kč
krok A</t>
  </si>
  <si>
    <t>zm. nenár. sl. 2025 %
krok A</t>
  </si>
  <si>
    <t>kalkulace meziročního dopadu rozpisu rozpočtu pro rok 2026</t>
  </si>
  <si>
    <t>zaměstn.
objekt. 26
krok B
celoroční</t>
  </si>
  <si>
    <t>zm. nenár. sl.proti r. 2025 Kč
krok B</t>
  </si>
  <si>
    <t>zm. nenár. sl. 2025 %
krok B</t>
  </si>
  <si>
    <t>zm. nenár. sl. 25 %
krok C</t>
  </si>
  <si>
    <t>podíl nenár. sl. 26/25</t>
  </si>
  <si>
    <r>
      <t xml:space="preserve">platy ped. 2026
roční obj. </t>
    </r>
    <r>
      <rPr>
        <b/>
        <sz val="9"/>
        <color rgb="FFFF0000"/>
        <rFont val="Times New Roman CE"/>
        <charset val="238"/>
      </rPr>
      <t>bez podp.op.</t>
    </r>
  </si>
  <si>
    <t>nenár. sl. ped. 
vyplacené v  r. 2025</t>
  </si>
  <si>
    <t>prům. nenár. sl. r. 2024 dle rekap. r. 2025</t>
  </si>
  <si>
    <t>podíl prům nenár. sl 2025/2024</t>
  </si>
  <si>
    <t>mzdové podklady 1/2026</t>
  </si>
  <si>
    <t>porovnání na požadavky org.- r. 2026</t>
  </si>
  <si>
    <t>% nenár. složek 2026/ tarify 2026</t>
  </si>
  <si>
    <t>Nepokrytí počtu zaměst 26 celkem</t>
  </si>
  <si>
    <t>návrh platy přímé
norm. rozpis 2026</t>
  </si>
  <si>
    <t>počet zam. 
podpůrná opatření
2026</t>
  </si>
  <si>
    <t>pedagogové, vyplacené složky platu - skutečnost za 1.-12. 2025 dle P1-04, hrazeno ze stát. rozpočtu</t>
  </si>
  <si>
    <r>
      <t xml:space="preserve">platy ped./ SR vč. ESF a NPO </t>
    </r>
    <r>
      <rPr>
        <b/>
        <sz val="8"/>
        <rFont val="Times New Roman CE"/>
        <charset val="238"/>
      </rPr>
      <t>+ náhrady doč prac.nesch</t>
    </r>
  </si>
  <si>
    <r>
      <rPr>
        <b/>
        <sz val="10"/>
        <color rgb="FFFF0000"/>
        <rFont val="Arial CE"/>
        <charset val="238"/>
      </rPr>
      <t>ped. zaměstnanci</t>
    </r>
    <r>
      <rPr>
        <b/>
        <sz val="10"/>
        <rFont val="Arial CE"/>
        <family val="2"/>
        <charset val="238"/>
      </rPr>
      <t>, prům.  platy 2026 v Kč</t>
    </r>
  </si>
  <si>
    <t>Celkem (pedagogové)</t>
  </si>
  <si>
    <r>
      <t>prům ev. přep. počet</t>
    </r>
    <r>
      <rPr>
        <sz val="8"/>
        <color rgb="FFFF0000"/>
        <rFont val="Times New Roman CE"/>
        <charset val="238"/>
      </rPr>
      <t xml:space="preserve"> PED</t>
    </r>
    <r>
      <rPr>
        <sz val="8"/>
        <rFont val="Times New Roman CE"/>
        <charset val="238"/>
      </rPr>
      <t xml:space="preserve"> 2025 ze stát. rozp vč. ESF a NPO.</t>
    </r>
  </si>
  <si>
    <t>prům. ev. přep. poč. PED. 2025 z ESF</t>
  </si>
  <si>
    <r>
      <t xml:space="preserve">oč. pr.př.p. </t>
    </r>
    <r>
      <rPr>
        <sz val="9"/>
        <color rgb="FFFF0000"/>
        <rFont val="Times New Roman CE"/>
        <charset val="238"/>
      </rPr>
      <t>ped</t>
    </r>
    <r>
      <rPr>
        <sz val="9"/>
        <rFont val="Times New Roman CE"/>
        <family val="1"/>
        <charset val="238"/>
      </rPr>
      <t>. 26 vč. Podp Op celoroční</t>
    </r>
  </si>
  <si>
    <r>
      <t xml:space="preserve">platy pedag.  celkem vč. ESF a NPO, </t>
    </r>
    <r>
      <rPr>
        <b/>
        <sz val="8"/>
        <rFont val="Times New Roman CE"/>
        <charset val="238"/>
      </rPr>
      <t>bez náhrad doč prac.nesch</t>
    </r>
  </si>
  <si>
    <t>pokrytí zaměstnanců rozpis- skut. Pedagogů</t>
  </si>
  <si>
    <t>nově</t>
  </si>
  <si>
    <t>podíl nenár. sl. / prům. platu 25</t>
  </si>
  <si>
    <t>podíl složek s navýš tarifu / prům. platu 25</t>
  </si>
  <si>
    <t>kateg. zam.</t>
  </si>
  <si>
    <t>FOND ODMĚN  zdroje pro rok 2026</t>
  </si>
  <si>
    <t>5/2026</t>
  </si>
  <si>
    <t>org</t>
  </si>
  <si>
    <t>platy podp. opatření 
1.-2.2026</t>
  </si>
  <si>
    <t>platy roč. úpr. 2026 projednání</t>
  </si>
  <si>
    <t>návrh - oček. 26
krok B
objektivizace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</si>
</sst>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%"/>
    <numFmt numFmtId="167" formatCode="#,##0.000"/>
    <numFmt numFmtId="168" formatCode="#,##0.0"/>
    <numFmt numFmtId="169" formatCode="0.0000"/>
    <numFmt numFmtId="170" formatCode="#,##0.0000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i/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10"/>
      <name val="Arial CE"/>
      <family val="2"/>
      <charset val="238"/>
    </font>
    <font>
      <b/>
      <i/>
      <sz val="10"/>
      <name val="Times New Roman CE"/>
      <family val="1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sz val="10"/>
      <name val="Arial CE"/>
    </font>
    <font>
      <sz val="10"/>
      <color rgb="FFFF0000"/>
      <name val="Arial CE"/>
      <charset val="238"/>
    </font>
    <font>
      <sz val="8"/>
      <name val="Arial CE"/>
      <charset val="238"/>
    </font>
    <font>
      <sz val="10"/>
      <color theme="1"/>
      <name val="Arial CE"/>
      <charset val="238"/>
    </font>
    <font>
      <sz val="9"/>
      <color theme="1"/>
      <name val="Times New Roman CE"/>
      <family val="1"/>
      <charset val="238"/>
    </font>
    <font>
      <sz val="10"/>
      <name val="Times New Roman CE"/>
      <charset val="238"/>
    </font>
    <font>
      <i/>
      <sz val="9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name val="Times New Roman CE"/>
    </font>
    <font>
      <sz val="9"/>
      <name val="Arial CE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 CE"/>
      <charset val="238"/>
    </font>
    <font>
      <b/>
      <sz val="10"/>
      <color rgb="FFFF0000"/>
      <name val="Arial CE"/>
      <charset val="238"/>
    </font>
    <font>
      <sz val="9"/>
      <color rgb="FFFF0000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10"/>
      <color rgb="FF00B050"/>
      <name val="Arial C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0">
    <xf numFmtId="0" fontId="0" fillId="0" borderId="0" xfId="0"/>
    <xf numFmtId="0" fontId="4" fillId="0" borderId="1" xfId="0" applyFont="1" applyBorder="1" applyAlignment="1">
      <alignment horizontal="center"/>
    </xf>
    <xf numFmtId="1" fontId="0" fillId="0" borderId="1" xfId="0" applyNumberFormat="1" applyBorder="1"/>
    <xf numFmtId="1" fontId="0" fillId="2" borderId="1" xfId="0" applyNumberFormat="1" applyFill="1" applyBorder="1"/>
    <xf numFmtId="166" fontId="0" fillId="2" borderId="1" xfId="0" applyNumberFormat="1" applyFill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8" fillId="0" borderId="1" xfId="0" applyFont="1" applyBorder="1" applyAlignment="1">
      <alignment horizontal="center"/>
    </xf>
    <xf numFmtId="166" fontId="0" fillId="2" borderId="4" xfId="1" applyNumberFormat="1" applyFont="1" applyFill="1" applyBorder="1"/>
    <xf numFmtId="16" fontId="4" fillId="0" borderId="10" xfId="0" applyNumberFormat="1" applyFont="1" applyBorder="1" applyAlignment="1">
      <alignment horizontal="center"/>
    </xf>
    <xf numFmtId="164" fontId="0" fillId="2" borderId="5" xfId="0" applyNumberFormat="1" applyFill="1" applyBorder="1"/>
    <xf numFmtId="9" fontId="0" fillId="2" borderId="4" xfId="1" applyNumberFormat="1" applyFont="1" applyFill="1" applyBorder="1"/>
    <xf numFmtId="168" fontId="0" fillId="0" borderId="0" xfId="0" applyNumberFormat="1"/>
    <xf numFmtId="168" fontId="4" fillId="4" borderId="1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10" fillId="0" borderId="0" xfId="0" applyFont="1"/>
    <xf numFmtId="0" fontId="0" fillId="0" borderId="0" xfId="0" applyFill="1"/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68" fontId="6" fillId="4" borderId="14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168" fontId="4" fillId="3" borderId="19" xfId="0" applyNumberFormat="1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7" fillId="0" borderId="0" xfId="0" applyFont="1" applyFill="1" applyBorder="1"/>
    <xf numFmtId="168" fontId="0" fillId="4" borderId="0" xfId="0" applyNumberFormat="1" applyFill="1"/>
    <xf numFmtId="1" fontId="4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39" xfId="0" applyBorder="1"/>
    <xf numFmtId="168" fontId="0" fillId="7" borderId="0" xfId="0" applyNumberFormat="1" applyFill="1"/>
    <xf numFmtId="168" fontId="6" fillId="4" borderId="15" xfId="0" applyNumberFormat="1" applyFont="1" applyFill="1" applyBorder="1" applyAlignment="1">
      <alignment horizontal="center" wrapText="1"/>
    </xf>
    <xf numFmtId="168" fontId="4" fillId="4" borderId="8" xfId="0" applyNumberFormat="1" applyFont="1" applyFill="1" applyBorder="1" applyAlignment="1">
      <alignment horizontal="center"/>
    </xf>
    <xf numFmtId="1" fontId="6" fillId="12" borderId="38" xfId="0" applyNumberFormat="1" applyFont="1" applyFill="1" applyBorder="1"/>
    <xf numFmtId="1" fontId="6" fillId="12" borderId="1" xfId="0" applyNumberFormat="1" applyFont="1" applyFill="1" applyBorder="1" applyAlignment="1">
      <alignment horizontal="center" wrapText="1"/>
    </xf>
    <xf numFmtId="165" fontId="0" fillId="0" borderId="19" xfId="0" applyNumberFormat="1" applyBorder="1"/>
    <xf numFmtId="167" fontId="0" fillId="0" borderId="0" xfId="0" applyNumberFormat="1" applyFill="1"/>
    <xf numFmtId="167" fontId="4" fillId="0" borderId="4" xfId="0" applyNumberFormat="1" applyFont="1" applyBorder="1" applyAlignment="1">
      <alignment horizontal="center"/>
    </xf>
    <xf numFmtId="167" fontId="0" fillId="2" borderId="4" xfId="0" applyNumberFormat="1" applyFill="1" applyBorder="1"/>
    <xf numFmtId="167" fontId="0" fillId="10" borderId="4" xfId="0" applyNumberFormat="1" applyFill="1" applyBorder="1"/>
    <xf numFmtId="167" fontId="0" fillId="0" borderId="0" xfId="0" applyNumberFormat="1"/>
    <xf numFmtId="167" fontId="0" fillId="7" borderId="0" xfId="0" applyNumberFormat="1" applyFill="1"/>
    <xf numFmtId="167" fontId="6" fillId="3" borderId="12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/>
    </xf>
    <xf numFmtId="167" fontId="0" fillId="0" borderId="5" xfId="0" applyNumberFormat="1" applyFill="1" applyBorder="1"/>
    <xf numFmtId="167" fontId="0" fillId="0" borderId="3" xfId="0" applyNumberFormat="1" applyFill="1" applyBorder="1"/>
    <xf numFmtId="0" fontId="6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7" fillId="0" borderId="1" xfId="0" applyNumberFormat="1" applyFont="1" applyFill="1" applyBorder="1"/>
    <xf numFmtId="0" fontId="6" fillId="6" borderId="3" xfId="0" applyFont="1" applyFill="1" applyBorder="1" applyAlignment="1">
      <alignment horizontal="center" wrapText="1"/>
    </xf>
    <xf numFmtId="164" fontId="0" fillId="0" borderId="19" xfId="0" applyNumberFormat="1" applyFill="1" applyBorder="1"/>
    <xf numFmtId="0" fontId="12" fillId="14" borderId="3" xfId="0" applyFont="1" applyFill="1" applyBorder="1" applyAlignment="1">
      <alignment horizontal="center" wrapText="1"/>
    </xf>
    <xf numFmtId="168" fontId="12" fillId="3" borderId="18" xfId="0" applyNumberFormat="1" applyFont="1" applyFill="1" applyBorder="1" applyAlignment="1">
      <alignment horizontal="center" wrapText="1"/>
    </xf>
    <xf numFmtId="0" fontId="3" fillId="0" borderId="33" xfId="0" applyFont="1" applyBorder="1" applyAlignment="1"/>
    <xf numFmtId="167" fontId="6" fillId="3" borderId="13" xfId="0" applyNumberFormat="1" applyFont="1" applyFill="1" applyBorder="1" applyAlignment="1">
      <alignment horizontal="center" vertical="center" wrapText="1"/>
    </xf>
    <xf numFmtId="167" fontId="4" fillId="3" borderId="46" xfId="0" applyNumberFormat="1" applyFont="1" applyFill="1" applyBorder="1" applyAlignment="1">
      <alignment horizontal="center"/>
    </xf>
    <xf numFmtId="167" fontId="0" fillId="0" borderId="46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wrapText="1"/>
    </xf>
    <xf numFmtId="49" fontId="0" fillId="7" borderId="0" xfId="0" applyNumberFormat="1" applyFill="1" applyAlignment="1">
      <alignment horizontal="center"/>
    </xf>
    <xf numFmtId="167" fontId="0" fillId="0" borderId="1" xfId="0" applyNumberFormat="1" applyFill="1" applyBorder="1"/>
    <xf numFmtId="0" fontId="7" fillId="8" borderId="0" xfId="0" applyFont="1" applyFill="1" applyBorder="1" applyAlignment="1">
      <alignment vertical="top"/>
    </xf>
    <xf numFmtId="0" fontId="0" fillId="8" borderId="39" xfId="0" applyFill="1" applyBorder="1" applyAlignment="1">
      <alignment vertical="top"/>
    </xf>
    <xf numFmtId="0" fontId="4" fillId="8" borderId="2" xfId="0" applyFont="1" applyFill="1" applyBorder="1" applyAlignment="1">
      <alignment horizontal="right" vertical="top"/>
    </xf>
    <xf numFmtId="0" fontId="15" fillId="8" borderId="0" xfId="0" applyFont="1" applyFill="1" applyAlignment="1">
      <alignment vertical="top"/>
    </xf>
    <xf numFmtId="0" fontId="10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167" fontId="9" fillId="0" borderId="0" xfId="0" applyNumberFormat="1" applyFont="1" applyAlignment="1">
      <alignment vertical="center"/>
    </xf>
    <xf numFmtId="167" fontId="0" fillId="0" borderId="0" xfId="0" applyNumberFormat="1" applyFont="1" applyAlignment="1">
      <alignment horizontal="center"/>
    </xf>
    <xf numFmtId="167" fontId="0" fillId="0" borderId="20" xfId="0" applyNumberFormat="1" applyFill="1" applyBorder="1"/>
    <xf numFmtId="2" fontId="0" fillId="0" borderId="1" xfId="0" applyNumberFormat="1" applyFill="1" applyBorder="1"/>
    <xf numFmtId="167" fontId="0" fillId="0" borderId="0" xfId="0" applyNumberFormat="1" applyAlignment="1"/>
    <xf numFmtId="167" fontId="0" fillId="0" borderId="0" xfId="0" applyNumberFormat="1" applyFill="1" applyAlignment="1"/>
    <xf numFmtId="9" fontId="10" fillId="2" borderId="4" xfId="1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167" fontId="0" fillId="0" borderId="1" xfId="0" applyNumberFormat="1" applyBorder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/>
    <xf numFmtId="168" fontId="0" fillId="0" borderId="0" xfId="0" applyNumberFormat="1" applyFont="1"/>
    <xf numFmtId="168" fontId="9" fillId="0" borderId="0" xfId="0" applyNumberFormat="1" applyFont="1"/>
    <xf numFmtId="1" fontId="0" fillId="0" borderId="0" xfId="0" applyNumberFormat="1" applyFont="1"/>
    <xf numFmtId="0" fontId="0" fillId="0" borderId="0" xfId="0" applyFont="1" applyFill="1" applyBorder="1"/>
    <xf numFmtId="167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0" fontId="0" fillId="0" borderId="0" xfId="0" applyNumberFormat="1" applyFont="1"/>
    <xf numFmtId="0" fontId="0" fillId="12" borderId="9" xfId="0" applyFill="1" applyBorder="1"/>
    <xf numFmtId="166" fontId="0" fillId="2" borderId="37" xfId="1" applyNumberFormat="1" applyFont="1" applyFill="1" applyBorder="1"/>
    <xf numFmtId="165" fontId="0" fillId="0" borderId="19" xfId="0" applyNumberFormat="1" applyFont="1" applyBorder="1"/>
    <xf numFmtId="166" fontId="0" fillId="10" borderId="4" xfId="1" applyNumberFormat="1" applyFont="1" applyFill="1" applyBorder="1"/>
    <xf numFmtId="169" fontId="18" fillId="0" borderId="0" xfId="0" applyNumberFormat="1" applyFont="1" applyFill="1"/>
    <xf numFmtId="169" fontId="30" fillId="9" borderId="41" xfId="0" applyNumberFormat="1" applyFont="1" applyFill="1" applyBorder="1" applyAlignment="1">
      <alignment horizontal="center"/>
    </xf>
    <xf numFmtId="169" fontId="18" fillId="0" borderId="0" xfId="0" applyNumberFormat="1" applyFont="1"/>
    <xf numFmtId="167" fontId="0" fillId="0" borderId="46" xfId="0" applyNumberFormat="1" applyBorder="1"/>
    <xf numFmtId="167" fontId="0" fillId="0" borderId="3" xfId="0" applyNumberFormat="1" applyBorder="1"/>
    <xf numFmtId="167" fontId="0" fillId="0" borderId="20" xfId="0" applyNumberFormat="1" applyBorder="1"/>
    <xf numFmtId="167" fontId="0" fillId="0" borderId="2" xfId="0" applyNumberFormat="1" applyBorder="1"/>
    <xf numFmtId="0" fontId="3" fillId="0" borderId="43" xfId="0" applyFont="1" applyBorder="1" applyAlignment="1">
      <alignment horizontal="center"/>
    </xf>
    <xf numFmtId="167" fontId="18" fillId="0" borderId="0" xfId="0" applyNumberFormat="1" applyFont="1" applyFill="1"/>
    <xf numFmtId="167" fontId="3" fillId="0" borderId="40" xfId="0" applyNumberFormat="1" applyFont="1" applyBorder="1" applyAlignment="1">
      <alignment horizontal="center"/>
    </xf>
    <xf numFmtId="167" fontId="11" fillId="13" borderId="18" xfId="0" applyNumberFormat="1" applyFont="1" applyFill="1" applyBorder="1" applyAlignment="1">
      <alignment horizontal="center" wrapText="1"/>
    </xf>
    <xf numFmtId="167" fontId="8" fillId="13" borderId="19" xfId="0" applyNumberFormat="1" applyFont="1" applyFill="1" applyBorder="1" applyAlignment="1">
      <alignment horizontal="center"/>
    </xf>
    <xf numFmtId="167" fontId="9" fillId="13" borderId="19" xfId="0" applyNumberFormat="1" applyFont="1" applyFill="1" applyBorder="1" applyAlignment="1">
      <alignment horizontal="center"/>
    </xf>
    <xf numFmtId="168" fontId="0" fillId="15" borderId="0" xfId="0" applyNumberFormat="1" applyFill="1"/>
    <xf numFmtId="170" fontId="0" fillId="7" borderId="0" xfId="0" applyNumberFormat="1" applyFill="1" applyBorder="1"/>
    <xf numFmtId="170" fontId="0" fillId="0" borderId="44" xfId="0" applyNumberFormat="1" applyFill="1" applyBorder="1"/>
    <xf numFmtId="170" fontId="0" fillId="0" borderId="0" xfId="0" applyNumberFormat="1" applyFont="1" applyFill="1" applyBorder="1"/>
    <xf numFmtId="170" fontId="0" fillId="0" borderId="0" xfId="0" applyNumberFormat="1" applyFill="1" applyBorder="1"/>
    <xf numFmtId="0" fontId="6" fillId="0" borderId="13" xfId="0" applyFont="1" applyBorder="1" applyAlignment="1">
      <alignment horizontal="center" vertical="center" wrapText="1"/>
    </xf>
    <xf numFmtId="0" fontId="0" fillId="0" borderId="49" xfId="0" applyFill="1" applyBorder="1"/>
    <xf numFmtId="167" fontId="13" fillId="3" borderId="21" xfId="0" applyNumberFormat="1" applyFont="1" applyFill="1" applyBorder="1" applyAlignment="1">
      <alignment horizontal="center" wrapText="1"/>
    </xf>
    <xf numFmtId="167" fontId="4" fillId="3" borderId="20" xfId="0" applyNumberFormat="1" applyFont="1" applyFill="1" applyBorder="1" applyAlignment="1">
      <alignment horizontal="center"/>
    </xf>
    <xf numFmtId="167" fontId="0" fillId="11" borderId="20" xfId="0" applyNumberFormat="1" applyFont="1" applyFill="1" applyBorder="1" applyAlignment="1">
      <alignment horizontal="center"/>
    </xf>
    <xf numFmtId="167" fontId="22" fillId="3" borderId="21" xfId="0" applyNumberFormat="1" applyFont="1" applyFill="1" applyBorder="1" applyAlignment="1">
      <alignment horizontal="center" wrapText="1"/>
    </xf>
    <xf numFmtId="167" fontId="28" fillId="11" borderId="20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4" fontId="0" fillId="0" borderId="0" xfId="0" applyNumberFormat="1" applyFill="1" applyBorder="1"/>
    <xf numFmtId="170" fontId="0" fillId="11" borderId="29" xfId="0" applyNumberFormat="1" applyFill="1" applyBorder="1"/>
    <xf numFmtId="170" fontId="0" fillId="11" borderId="4" xfId="0" applyNumberFormat="1" applyFill="1" applyBorder="1"/>
    <xf numFmtId="170" fontId="0" fillId="11" borderId="4" xfId="0" applyNumberFormat="1" applyFont="1" applyFill="1" applyBorder="1"/>
    <xf numFmtId="170" fontId="2" fillId="0" borderId="28" xfId="0" applyNumberFormat="1" applyFont="1" applyBorder="1"/>
    <xf numFmtId="49" fontId="0" fillId="15" borderId="0" xfId="0" applyNumberFormat="1" applyFill="1" applyAlignment="1">
      <alignment horizontal="left"/>
    </xf>
    <xf numFmtId="168" fontId="12" fillId="15" borderId="1" xfId="0" applyNumberFormat="1" applyFont="1" applyFill="1" applyBorder="1" applyAlignment="1">
      <alignment horizontal="center" vertical="center" wrapText="1"/>
    </xf>
    <xf numFmtId="168" fontId="6" fillId="15" borderId="2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/>
    <xf numFmtId="4" fontId="0" fillId="0" borderId="29" xfId="0" applyNumberFormat="1" applyFill="1" applyBorder="1"/>
    <xf numFmtId="4" fontId="0" fillId="0" borderId="4" xfId="0" applyNumberFormat="1" applyFill="1" applyBorder="1"/>
    <xf numFmtId="4" fontId="0" fillId="0" borderId="0" xfId="0" applyNumberFormat="1" applyFont="1" applyFill="1" applyBorder="1"/>
    <xf numFmtId="4" fontId="6" fillId="0" borderId="34" xfId="0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/>
    </xf>
    <xf numFmtId="170" fontId="0" fillId="11" borderId="2" xfId="0" applyNumberFormat="1" applyFont="1" applyFill="1" applyBorder="1" applyAlignment="1">
      <alignment horizontal="center"/>
    </xf>
    <xf numFmtId="170" fontId="28" fillId="11" borderId="2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NumberFormat="1" applyFont="1" applyFill="1"/>
    <xf numFmtId="170" fontId="0" fillId="7" borderId="0" xfId="0" applyNumberFormat="1" applyFill="1"/>
    <xf numFmtId="170" fontId="3" fillId="0" borderId="33" xfId="0" applyNumberFormat="1" applyFont="1" applyBorder="1" applyAlignment="1"/>
    <xf numFmtId="170" fontId="4" fillId="3" borderId="1" xfId="0" applyNumberFormat="1" applyFont="1" applyFill="1" applyBorder="1" applyAlignment="1">
      <alignment horizontal="center"/>
    </xf>
    <xf numFmtId="170" fontId="0" fillId="0" borderId="1" xfId="0" applyNumberFormat="1" applyBorder="1"/>
    <xf numFmtId="170" fontId="0" fillId="0" borderId="1" xfId="0" applyNumberFormat="1" applyFill="1" applyBorder="1"/>
    <xf numFmtId="170" fontId="0" fillId="0" borderId="0" xfId="0" applyNumberFormat="1"/>
    <xf numFmtId="170" fontId="0" fillId="0" borderId="0" xfId="0" applyNumberFormat="1" applyAlignment="1"/>
    <xf numFmtId="167" fontId="4" fillId="0" borderId="46" xfId="0" applyNumberFormat="1" applyFont="1" applyBorder="1" applyAlignment="1">
      <alignment horizontal="center"/>
    </xf>
    <xf numFmtId="167" fontId="0" fillId="2" borderId="46" xfId="0" applyNumberFormat="1" applyFill="1" applyBorder="1"/>
    <xf numFmtId="167" fontId="0" fillId="10" borderId="46" xfId="0" applyNumberFormat="1" applyFill="1" applyBorder="1"/>
    <xf numFmtId="167" fontId="14" fillId="0" borderId="9" xfId="0" applyNumberFormat="1" applyFont="1" applyBorder="1" applyAlignment="1">
      <alignment horizontal="center" vertical="center" wrapText="1"/>
    </xf>
    <xf numFmtId="170" fontId="2" fillId="0" borderId="48" xfId="0" applyNumberFormat="1" applyFont="1" applyBorder="1" applyAlignment="1">
      <alignment horizontal="center" wrapText="1"/>
    </xf>
    <xf numFmtId="167" fontId="6" fillId="3" borderId="22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/>
    </xf>
    <xf numFmtId="0" fontId="3" fillId="0" borderId="43" xfId="0" applyFont="1" applyBorder="1" applyAlignment="1">
      <alignment horizontal="left"/>
    </xf>
    <xf numFmtId="167" fontId="0" fillId="7" borderId="0" xfId="0" applyNumberFormat="1" applyFont="1" applyFill="1" applyAlignment="1">
      <alignment horizontal="left"/>
    </xf>
    <xf numFmtId="167" fontId="0" fillId="11" borderId="0" xfId="0" applyNumberFormat="1" applyFill="1" applyAlignment="1">
      <alignment horizontal="center"/>
    </xf>
    <xf numFmtId="167" fontId="0" fillId="11" borderId="0" xfId="0" applyNumberFormat="1" applyFont="1" applyFill="1" applyAlignment="1">
      <alignment horizontal="center"/>
    </xf>
    <xf numFmtId="4" fontId="0" fillId="0" borderId="1" xfId="0" applyNumberFormat="1" applyFill="1" applyBorder="1"/>
    <xf numFmtId="49" fontId="10" fillId="15" borderId="0" xfId="0" applyNumberFormat="1" applyFont="1" applyFill="1" applyAlignment="1">
      <alignment horizontal="left"/>
    </xf>
    <xf numFmtId="49" fontId="10" fillId="15" borderId="0" xfId="0" applyNumberFormat="1" applyFont="1" applyFill="1" applyAlignment="1">
      <alignment horizontal="left" vertical="top"/>
    </xf>
    <xf numFmtId="0" fontId="2" fillId="0" borderId="49" xfId="0" applyFont="1" applyFill="1" applyBorder="1"/>
    <xf numFmtId="0" fontId="0" fillId="0" borderId="49" xfId="0" applyFont="1" applyFill="1" applyBorder="1"/>
    <xf numFmtId="0" fontId="19" fillId="0" borderId="49" xfId="0" applyFont="1" applyFill="1" applyBorder="1"/>
    <xf numFmtId="0" fontId="18" fillId="0" borderId="49" xfId="0" applyFont="1" applyFill="1" applyBorder="1"/>
    <xf numFmtId="0" fontId="19" fillId="0" borderId="49" xfId="0" applyFont="1" applyFill="1" applyBorder="1" applyAlignment="1">
      <alignment wrapText="1"/>
    </xf>
    <xf numFmtId="167" fontId="32" fillId="0" borderId="47" xfId="0" applyNumberFormat="1" applyFont="1" applyBorder="1" applyAlignment="1">
      <alignment horizontal="left"/>
    </xf>
    <xf numFmtId="167" fontId="16" fillId="0" borderId="6" xfId="0" applyNumberFormat="1" applyFont="1" applyBorder="1" applyAlignment="1">
      <alignment horizontal="center" wrapText="1"/>
    </xf>
    <xf numFmtId="167" fontId="4" fillId="0" borderId="6" xfId="0" applyNumberFormat="1" applyFont="1" applyBorder="1" applyAlignment="1">
      <alignment horizontal="center"/>
    </xf>
    <xf numFmtId="167" fontId="0" fillId="2" borderId="6" xfId="0" applyNumberFormat="1" applyFill="1" applyBorder="1"/>
    <xf numFmtId="167" fontId="18" fillId="8" borderId="50" xfId="0" applyNumberFormat="1" applyFont="1" applyFill="1" applyBorder="1"/>
    <xf numFmtId="167" fontId="16" fillId="0" borderId="51" xfId="0" applyNumberFormat="1" applyFont="1" applyBorder="1" applyAlignment="1">
      <alignment horizontal="center" wrapText="1"/>
    </xf>
    <xf numFmtId="167" fontId="4" fillId="0" borderId="51" xfId="0" applyNumberFormat="1" applyFont="1" applyBorder="1" applyAlignment="1">
      <alignment horizontal="center"/>
    </xf>
    <xf numFmtId="3" fontId="0" fillId="0" borderId="0" xfId="0" applyNumberFormat="1" applyFill="1"/>
    <xf numFmtId="3" fontId="3" fillId="0" borderId="33" xfId="0" applyNumberFormat="1" applyFont="1" applyBorder="1" applyAlignment="1"/>
    <xf numFmtId="3" fontId="6" fillId="0" borderId="3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0" fillId="10" borderId="3" xfId="0" applyNumberFormat="1" applyFill="1" applyBorder="1"/>
    <xf numFmtId="3" fontId="0" fillId="10" borderId="1" xfId="0" applyNumberFormat="1" applyFill="1" applyBorder="1"/>
    <xf numFmtId="3" fontId="0" fillId="10" borderId="3" xfId="0" applyNumberFormat="1" applyFont="1" applyFill="1" applyBorder="1"/>
    <xf numFmtId="3" fontId="0" fillId="10" borderId="1" xfId="0" applyNumberFormat="1" applyFont="1" applyFill="1" applyBorder="1"/>
    <xf numFmtId="3" fontId="0" fillId="0" borderId="0" xfId="0" applyNumberFormat="1" applyFont="1"/>
    <xf numFmtId="3" fontId="20" fillId="0" borderId="0" xfId="0" applyNumberFormat="1" applyFont="1"/>
    <xf numFmtId="3" fontId="0" fillId="0" borderId="0" xfId="0" applyNumberFormat="1"/>
    <xf numFmtId="3" fontId="0" fillId="0" borderId="0" xfId="0" applyNumberFormat="1" applyAlignment="1"/>
    <xf numFmtId="2" fontId="0" fillId="2" borderId="6" xfId="0" applyNumberFormat="1" applyFill="1" applyBorder="1"/>
    <xf numFmtId="4" fontId="0" fillId="2" borderId="51" xfId="0" applyNumberFormat="1" applyFill="1" applyBorder="1"/>
    <xf numFmtId="2" fontId="4" fillId="0" borderId="1" xfId="0" applyNumberFormat="1" applyFont="1" applyBorder="1" applyAlignment="1">
      <alignment horizontal="center"/>
    </xf>
    <xf numFmtId="1" fontId="29" fillId="2" borderId="1" xfId="0" applyNumberFormat="1" applyFont="1" applyFill="1" applyBorder="1" applyAlignment="1">
      <alignment horizontal="right"/>
    </xf>
    <xf numFmtId="0" fontId="33" fillId="0" borderId="2" xfId="0" applyFont="1" applyBorder="1" applyAlignment="1">
      <alignment horizontal="right"/>
    </xf>
    <xf numFmtId="166" fontId="29" fillId="2" borderId="2" xfId="0" applyNumberFormat="1" applyFont="1" applyFill="1" applyBorder="1" applyAlignment="1">
      <alignment horizontal="right"/>
    </xf>
    <xf numFmtId="1" fontId="29" fillId="2" borderId="36" xfId="0" applyNumberFormat="1" applyFont="1" applyFill="1" applyBorder="1" applyAlignment="1">
      <alignment horizontal="right"/>
    </xf>
    <xf numFmtId="166" fontId="29" fillId="2" borderId="1" xfId="1" applyNumberFormat="1" applyFont="1" applyFill="1" applyBorder="1" applyAlignment="1">
      <alignment horizontal="right"/>
    </xf>
    <xf numFmtId="166" fontId="29" fillId="2" borderId="2" xfId="1" applyNumberFormat="1" applyFont="1" applyFill="1" applyBorder="1" applyAlignment="1">
      <alignment horizontal="right"/>
    </xf>
    <xf numFmtId="1" fontId="29" fillId="2" borderId="3" xfId="0" applyNumberFormat="1" applyFont="1" applyFill="1" applyBorder="1" applyAlignment="1">
      <alignment horizontal="right"/>
    </xf>
    <xf numFmtId="0" fontId="6" fillId="11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 vertical="center" wrapText="1"/>
    </xf>
    <xf numFmtId="167" fontId="0" fillId="2" borderId="6" xfId="0" applyNumberFormat="1" applyFont="1" applyFill="1" applyBorder="1" applyAlignment="1">
      <alignment horizontal="right"/>
    </xf>
    <xf numFmtId="4" fontId="0" fillId="2" borderId="51" xfId="0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167" fontId="34" fillId="0" borderId="0" xfId="0" applyNumberFormat="1" applyFont="1" applyAlignment="1">
      <alignment vertical="center"/>
    </xf>
    <xf numFmtId="170" fontId="34" fillId="0" borderId="0" xfId="0" applyNumberFormat="1" applyFont="1" applyAlignment="1">
      <alignment vertical="center"/>
    </xf>
    <xf numFmtId="0" fontId="4" fillId="0" borderId="2" xfId="0" applyFont="1" applyFill="1" applyBorder="1" applyAlignment="1">
      <alignment horizontal="right"/>
    </xf>
    <xf numFmtId="4" fontId="6" fillId="9" borderId="18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25" fillId="0" borderId="42" xfId="0" applyNumberFormat="1" applyFont="1" applyFill="1" applyBorder="1"/>
    <xf numFmtId="4" fontId="0" fillId="0" borderId="24" xfId="0" applyNumberFormat="1" applyFill="1" applyBorder="1"/>
    <xf numFmtId="4" fontId="0" fillId="0" borderId="4" xfId="0" applyNumberFormat="1" applyFont="1" applyFill="1" applyBorder="1"/>
    <xf numFmtId="167" fontId="0" fillId="0" borderId="25" xfId="0" applyNumberFormat="1" applyFill="1" applyBorder="1" applyAlignment="1">
      <alignment horizontal="center" vertical="center"/>
    </xf>
    <xf numFmtId="165" fontId="19" fillId="0" borderId="49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right" vertical="top" wrapText="1"/>
    </xf>
    <xf numFmtId="0" fontId="12" fillId="8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8" borderId="2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top" wrapText="1"/>
    </xf>
    <xf numFmtId="1" fontId="0" fillId="2" borderId="1" xfId="0" applyNumberFormat="1" applyFont="1" applyFill="1" applyBorder="1" applyAlignment="1">
      <alignment horizontal="right"/>
    </xf>
    <xf numFmtId="167" fontId="28" fillId="11" borderId="20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67" fontId="0" fillId="0" borderId="5" xfId="0" applyNumberFormat="1" applyFont="1" applyFill="1" applyBorder="1"/>
    <xf numFmtId="167" fontId="0" fillId="0" borderId="1" xfId="0" applyNumberFormat="1" applyFont="1" applyFill="1" applyBorder="1"/>
    <xf numFmtId="167" fontId="0" fillId="2" borderId="20" xfId="0" applyNumberFormat="1" applyFont="1" applyFill="1" applyBorder="1" applyAlignment="1">
      <alignment horizontal="right"/>
    </xf>
    <xf numFmtId="167" fontId="0" fillId="11" borderId="5" xfId="0" applyNumberFormat="1" applyFont="1" applyFill="1" applyBorder="1" applyAlignment="1">
      <alignment horizontal="center"/>
    </xf>
    <xf numFmtId="167" fontId="0" fillId="0" borderId="5" xfId="0" applyNumberFormat="1" applyBorder="1"/>
    <xf numFmtId="0" fontId="21" fillId="0" borderId="1" xfId="0" applyFont="1" applyFill="1" applyBorder="1" applyAlignment="1">
      <alignment horizontal="left" vertical="top" wrapText="1"/>
    </xf>
    <xf numFmtId="170" fontId="0" fillId="11" borderId="5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70" fontId="0" fillId="0" borderId="1" xfId="0" applyNumberFormat="1" applyFont="1" applyFill="1" applyBorder="1"/>
    <xf numFmtId="167" fontId="0" fillId="0" borderId="46" xfId="0" applyNumberFormat="1" applyFont="1" applyFill="1" applyBorder="1"/>
    <xf numFmtId="167" fontId="0" fillId="0" borderId="3" xfId="0" applyNumberFormat="1" applyFont="1" applyFill="1" applyBorder="1"/>
    <xf numFmtId="170" fontId="26" fillId="11" borderId="4" xfId="0" applyNumberFormat="1" applyFont="1" applyFill="1" applyBorder="1"/>
    <xf numFmtId="167" fontId="0" fillId="2" borderId="4" xfId="0" applyNumberFormat="1" applyFont="1" applyFill="1" applyBorder="1"/>
    <xf numFmtId="167" fontId="0" fillId="2" borderId="46" xfId="0" applyNumberFormat="1" applyFont="1" applyFill="1" applyBorder="1"/>
    <xf numFmtId="164" fontId="10" fillId="2" borderId="5" xfId="0" applyNumberFormat="1" applyFont="1" applyFill="1" applyBorder="1"/>
    <xf numFmtId="1" fontId="10" fillId="0" borderId="1" xfId="0" applyNumberFormat="1" applyFont="1" applyBorder="1"/>
    <xf numFmtId="0" fontId="21" fillId="8" borderId="1" xfId="0" applyFont="1" applyFill="1" applyBorder="1" applyAlignment="1">
      <alignment horizontal="left" vertical="top" wrapText="1"/>
    </xf>
    <xf numFmtId="3" fontId="0" fillId="10" borderId="5" xfId="0" applyNumberFormat="1" applyFont="1" applyFill="1" applyBorder="1"/>
    <xf numFmtId="0" fontId="21" fillId="0" borderId="3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center" wrapText="1"/>
    </xf>
    <xf numFmtId="170" fontId="0" fillId="0" borderId="24" xfId="0" applyNumberFormat="1" applyFill="1" applyBorder="1"/>
    <xf numFmtId="167" fontId="0" fillId="0" borderId="35" xfId="0" applyNumberFormat="1" applyFill="1" applyBorder="1"/>
    <xf numFmtId="167" fontId="0" fillId="0" borderId="53" xfId="0" applyNumberFormat="1" applyFill="1" applyBorder="1"/>
    <xf numFmtId="167" fontId="0" fillId="0" borderId="24" xfId="0" applyNumberFormat="1" applyFill="1" applyBorder="1"/>
    <xf numFmtId="167" fontId="0" fillId="10" borderId="29" xfId="0" applyNumberFormat="1" applyFill="1" applyBorder="1"/>
    <xf numFmtId="167" fontId="0" fillId="10" borderId="35" xfId="0" applyNumberFormat="1" applyFill="1" applyBorder="1"/>
    <xf numFmtId="3" fontId="0" fillId="10" borderId="53" xfId="0" applyNumberFormat="1" applyFont="1" applyFill="1" applyBorder="1"/>
    <xf numFmtId="3" fontId="0" fillId="10" borderId="24" xfId="0" applyNumberFormat="1" applyFont="1" applyFill="1" applyBorder="1"/>
    <xf numFmtId="165" fontId="0" fillId="0" borderId="25" xfId="0" applyNumberFormat="1" applyBorder="1"/>
    <xf numFmtId="167" fontId="0" fillId="2" borderId="39" xfId="0" applyNumberFormat="1" applyFont="1" applyFill="1" applyBorder="1" applyAlignment="1">
      <alignment horizontal="right"/>
    </xf>
    <xf numFmtId="167" fontId="0" fillId="11" borderId="54" xfId="0" applyNumberFormat="1" applyFont="1" applyFill="1" applyBorder="1" applyAlignment="1">
      <alignment horizontal="center"/>
    </xf>
    <xf numFmtId="170" fontId="0" fillId="11" borderId="17" xfId="0" applyNumberFormat="1" applyFont="1" applyFill="1" applyBorder="1" applyAlignment="1">
      <alignment horizontal="center"/>
    </xf>
    <xf numFmtId="4" fontId="0" fillId="2" borderId="55" xfId="0" applyNumberFormat="1" applyFont="1" applyFill="1" applyBorder="1" applyAlignment="1">
      <alignment horizontal="right"/>
    </xf>
    <xf numFmtId="1" fontId="0" fillId="2" borderId="24" xfId="0" applyNumberFormat="1" applyFont="1" applyFill="1" applyBorder="1" applyAlignment="1">
      <alignment horizontal="right"/>
    </xf>
    <xf numFmtId="166" fontId="0" fillId="2" borderId="24" xfId="0" applyNumberFormat="1" applyFont="1" applyFill="1" applyBorder="1" applyAlignment="1">
      <alignment horizontal="right"/>
    </xf>
    <xf numFmtId="2" fontId="0" fillId="0" borderId="24" xfId="0" applyNumberFormat="1" applyFont="1" applyFill="1" applyBorder="1" applyAlignment="1">
      <alignment horizontal="right"/>
    </xf>
    <xf numFmtId="2" fontId="0" fillId="2" borderId="39" xfId="0" applyNumberFormat="1" applyFont="1" applyFill="1" applyBorder="1" applyAlignment="1">
      <alignment horizontal="right"/>
    </xf>
    <xf numFmtId="1" fontId="29" fillId="2" borderId="24" xfId="0" applyNumberFormat="1" applyFont="1" applyFill="1" applyBorder="1" applyAlignment="1">
      <alignment horizontal="right"/>
    </xf>
    <xf numFmtId="166" fontId="29" fillId="2" borderId="17" xfId="0" applyNumberFormat="1" applyFont="1" applyFill="1" applyBorder="1" applyAlignment="1">
      <alignment horizontal="right"/>
    </xf>
    <xf numFmtId="164" fontId="0" fillId="0" borderId="25" xfId="0" applyNumberFormat="1" applyFill="1" applyBorder="1"/>
    <xf numFmtId="1" fontId="29" fillId="2" borderId="53" xfId="0" applyNumberFormat="1" applyFont="1" applyFill="1" applyBorder="1" applyAlignment="1">
      <alignment horizontal="right"/>
    </xf>
    <xf numFmtId="166" fontId="29" fillId="2" borderId="24" xfId="1" applyNumberFormat="1" applyFont="1" applyFill="1" applyBorder="1" applyAlignment="1">
      <alignment horizontal="right"/>
    </xf>
    <xf numFmtId="166" fontId="29" fillId="2" borderId="17" xfId="1" applyNumberFormat="1" applyFont="1" applyFill="1" applyBorder="1" applyAlignment="1">
      <alignment horizontal="right"/>
    </xf>
    <xf numFmtId="167" fontId="9" fillId="13" borderId="25" xfId="0" applyNumberFormat="1" applyFont="1" applyFill="1" applyBorder="1" applyAlignment="1">
      <alignment horizontal="center"/>
    </xf>
    <xf numFmtId="164" fontId="0" fillId="2" borderId="56" xfId="0" applyNumberFormat="1" applyFill="1" applyBorder="1"/>
    <xf numFmtId="1" fontId="17" fillId="0" borderId="24" xfId="0" applyNumberFormat="1" applyFont="1" applyFill="1" applyBorder="1"/>
    <xf numFmtId="9" fontId="0" fillId="2" borderId="29" xfId="1" applyNumberFormat="1" applyFont="1" applyFill="1" applyBorder="1"/>
    <xf numFmtId="167" fontId="0" fillId="0" borderId="54" xfId="0" applyNumberFormat="1" applyFill="1" applyBorder="1"/>
    <xf numFmtId="166" fontId="0" fillId="2" borderId="29" xfId="1" applyNumberFormat="1" applyFont="1" applyFill="1" applyBorder="1"/>
    <xf numFmtId="0" fontId="0" fillId="0" borderId="0" xfId="0" applyFill="1" applyBorder="1" applyAlignment="1"/>
    <xf numFmtId="0" fontId="10" fillId="0" borderId="24" xfId="0" applyFont="1" applyFill="1" applyBorder="1" applyAlignment="1">
      <alignment horizontal="center" vertical="center"/>
    </xf>
    <xf numFmtId="167" fontId="0" fillId="2" borderId="35" xfId="0" applyNumberFormat="1" applyFont="1" applyFill="1" applyBorder="1"/>
    <xf numFmtId="170" fontId="26" fillId="11" borderId="29" xfId="0" applyNumberFormat="1" applyFont="1" applyFill="1" applyBorder="1"/>
    <xf numFmtId="167" fontId="28" fillId="11" borderId="54" xfId="0" applyNumberFormat="1" applyFont="1" applyFill="1" applyBorder="1" applyAlignment="1">
      <alignment horizontal="center" vertical="center"/>
    </xf>
    <xf numFmtId="170" fontId="28" fillId="11" borderId="17" xfId="0" applyNumberFormat="1" applyFont="1" applyFill="1" applyBorder="1" applyAlignment="1">
      <alignment horizontal="center" vertical="center"/>
    </xf>
    <xf numFmtId="164" fontId="10" fillId="2" borderId="56" xfId="0" applyNumberFormat="1" applyFont="1" applyFill="1" applyBorder="1"/>
    <xf numFmtId="1" fontId="10" fillId="0" borderId="24" xfId="0" applyNumberFormat="1" applyFont="1" applyBorder="1"/>
    <xf numFmtId="9" fontId="10" fillId="2" borderId="29" xfId="1" applyNumberFormat="1" applyFont="1" applyFill="1" applyBorder="1"/>
    <xf numFmtId="0" fontId="0" fillId="0" borderId="0" xfId="0" applyFont="1" applyBorder="1"/>
    <xf numFmtId="0" fontId="10" fillId="0" borderId="0" xfId="0" applyFont="1" applyBorder="1"/>
    <xf numFmtId="3" fontId="10" fillId="10" borderId="3" xfId="0" applyNumberFormat="1" applyFont="1" applyFill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3" fontId="10" fillId="2" borderId="4" xfId="0" applyNumberFormat="1" applyFont="1" applyFill="1" applyBorder="1" applyAlignment="1">
      <alignment horizontal="right"/>
    </xf>
    <xf numFmtId="3" fontId="10" fillId="10" borderId="53" xfId="0" applyNumberFormat="1" applyFont="1" applyFill="1" applyBorder="1" applyAlignment="1">
      <alignment horizontal="right"/>
    </xf>
    <xf numFmtId="3" fontId="10" fillId="2" borderId="17" xfId="0" applyNumberFormat="1" applyFont="1" applyFill="1" applyBorder="1" applyAlignment="1">
      <alignment horizontal="right"/>
    </xf>
    <xf numFmtId="3" fontId="10" fillId="2" borderId="29" xfId="0" applyNumberFormat="1" applyFont="1" applyFill="1" applyBorder="1" applyAlignment="1">
      <alignment horizontal="right"/>
    </xf>
    <xf numFmtId="170" fontId="37" fillId="3" borderId="22" xfId="0" applyNumberFormat="1" applyFont="1" applyFill="1" applyBorder="1" applyAlignment="1">
      <alignment horizontal="center" vertical="center" wrapText="1"/>
    </xf>
    <xf numFmtId="170" fontId="0" fillId="0" borderId="46" xfId="0" applyNumberFormat="1" applyFill="1" applyBorder="1"/>
    <xf numFmtId="4" fontId="26" fillId="0" borderId="4" xfId="0" applyNumberFormat="1" applyFont="1" applyFill="1" applyBorder="1"/>
    <xf numFmtId="167" fontId="0" fillId="0" borderId="56" xfId="0" applyNumberFormat="1" applyFont="1" applyBorder="1"/>
    <xf numFmtId="167" fontId="0" fillId="0" borderId="24" xfId="0" applyNumberFormat="1" applyFont="1" applyBorder="1"/>
    <xf numFmtId="167" fontId="0" fillId="0" borderId="5" xfId="0" applyNumberFormat="1" applyFont="1" applyBorder="1"/>
    <xf numFmtId="167" fontId="0" fillId="0" borderId="1" xfId="0" applyNumberFormat="1" applyFont="1" applyBorder="1"/>
    <xf numFmtId="167" fontId="0" fillId="8" borderId="5" xfId="0" applyNumberFormat="1" applyFont="1" applyFill="1" applyBorder="1"/>
    <xf numFmtId="167" fontId="0" fillId="8" borderId="1" xfId="0" applyNumberFormat="1" applyFont="1" applyFill="1" applyBorder="1"/>
    <xf numFmtId="167" fontId="0" fillId="0" borderId="20" xfId="0" applyNumberFormat="1" applyFont="1" applyBorder="1"/>
    <xf numFmtId="170" fontId="0" fillId="0" borderId="24" xfId="0" applyNumberFormat="1" applyBorder="1"/>
    <xf numFmtId="170" fontId="0" fillId="0" borderId="35" xfId="0" applyNumberFormat="1" applyBorder="1"/>
    <xf numFmtId="167" fontId="0" fillId="0" borderId="53" xfId="0" applyNumberFormat="1" applyBorder="1"/>
    <xf numFmtId="167" fontId="0" fillId="0" borderId="24" xfId="0" applyNumberFormat="1" applyBorder="1"/>
    <xf numFmtId="167" fontId="0" fillId="0" borderId="35" xfId="0" applyNumberFormat="1" applyBorder="1"/>
    <xf numFmtId="170" fontId="0" fillId="0" borderId="46" xfId="0" applyNumberFormat="1" applyBorder="1"/>
    <xf numFmtId="167" fontId="29" fillId="0" borderId="3" xfId="0" applyNumberFormat="1" applyFont="1" applyBorder="1"/>
    <xf numFmtId="0" fontId="28" fillId="0" borderId="57" xfId="0" applyFont="1" applyBorder="1"/>
    <xf numFmtId="4" fontId="0" fillId="0" borderId="29" xfId="0" applyNumberFormat="1" applyBorder="1"/>
    <xf numFmtId="167" fontId="0" fillId="2" borderId="29" xfId="0" applyNumberFormat="1" applyFill="1" applyBorder="1"/>
    <xf numFmtId="167" fontId="0" fillId="2" borderId="35" xfId="0" applyNumberFormat="1" applyFill="1" applyBorder="1"/>
    <xf numFmtId="1" fontId="0" fillId="0" borderId="24" xfId="0" applyNumberFormat="1" applyBorder="1"/>
    <xf numFmtId="167" fontId="0" fillId="0" borderId="54" xfId="0" applyNumberFormat="1" applyBorder="1"/>
    <xf numFmtId="167" fontId="0" fillId="2" borderId="46" xfId="0" applyNumberFormat="1" applyFont="1" applyFill="1" applyBorder="1" applyAlignment="1">
      <alignment horizontal="right"/>
    </xf>
    <xf numFmtId="0" fontId="0" fillId="0" borderId="25" xfId="0" applyFill="1" applyBorder="1"/>
    <xf numFmtId="166" fontId="29" fillId="2" borderId="4" xfId="0" applyNumberFormat="1" applyFont="1" applyFill="1" applyBorder="1" applyAlignment="1">
      <alignment horizontal="right"/>
    </xf>
    <xf numFmtId="0" fontId="19" fillId="0" borderId="25" xfId="0" applyFont="1" applyFill="1" applyBorder="1" applyAlignment="1">
      <alignment wrapText="1"/>
    </xf>
    <xf numFmtId="170" fontId="0" fillId="0" borderId="24" xfId="0" applyNumberFormat="1" applyFont="1" applyFill="1" applyBorder="1"/>
    <xf numFmtId="170" fontId="0" fillId="0" borderId="35" xfId="0" applyNumberFormat="1" applyFont="1" applyFill="1" applyBorder="1"/>
    <xf numFmtId="167" fontId="0" fillId="0" borderId="53" xfId="0" applyNumberFormat="1" applyFont="1" applyFill="1" applyBorder="1"/>
    <xf numFmtId="167" fontId="0" fillId="0" borderId="24" xfId="0" applyNumberFormat="1" applyFont="1" applyFill="1" applyBorder="1"/>
    <xf numFmtId="167" fontId="0" fillId="2" borderId="29" xfId="0" applyNumberFormat="1" applyFont="1" applyFill="1" applyBorder="1"/>
    <xf numFmtId="167" fontId="0" fillId="0" borderId="35" xfId="0" applyNumberFormat="1" applyFont="1" applyFill="1" applyBorder="1"/>
    <xf numFmtId="167" fontId="0" fillId="0" borderId="56" xfId="0" applyNumberFormat="1" applyBorder="1"/>
    <xf numFmtId="4" fontId="26" fillId="0" borderId="7" xfId="0" applyNumberFormat="1" applyFont="1" applyFill="1" applyBorder="1"/>
    <xf numFmtId="167" fontId="0" fillId="10" borderId="4" xfId="0" applyNumberFormat="1" applyFont="1" applyFill="1" applyBorder="1"/>
    <xf numFmtId="167" fontId="0" fillId="10" borderId="46" xfId="0" applyNumberFormat="1" applyFont="1" applyFill="1" applyBorder="1"/>
    <xf numFmtId="4" fontId="17" fillId="0" borderId="29" xfId="0" applyNumberFormat="1" applyFont="1" applyFill="1" applyBorder="1"/>
    <xf numFmtId="4" fontId="26" fillId="0" borderId="29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2" fillId="0" borderId="0" xfId="0" applyFont="1" applyBorder="1"/>
    <xf numFmtId="167" fontId="14" fillId="0" borderId="13" xfId="0" applyNumberFormat="1" applyFont="1" applyBorder="1" applyAlignment="1">
      <alignment horizontal="center" vertical="center" wrapText="1"/>
    </xf>
    <xf numFmtId="3" fontId="0" fillId="10" borderId="2" xfId="0" applyNumberFormat="1" applyFont="1" applyFill="1" applyBorder="1"/>
    <xf numFmtId="3" fontId="3" fillId="0" borderId="33" xfId="0" applyNumberFormat="1" applyFont="1" applyBorder="1"/>
    <xf numFmtId="3" fontId="4" fillId="0" borderId="58" xfId="0" applyNumberFormat="1" applyFont="1" applyBorder="1" applyAlignment="1">
      <alignment horizontal="center"/>
    </xf>
    <xf numFmtId="167" fontId="0" fillId="10" borderId="17" xfId="0" applyNumberFormat="1" applyFill="1" applyBorder="1"/>
    <xf numFmtId="167" fontId="0" fillId="10" borderId="2" xfId="0" applyNumberFormat="1" applyFill="1" applyBorder="1"/>
    <xf numFmtId="3" fontId="0" fillId="10" borderId="2" xfId="0" applyNumberFormat="1" applyFill="1" applyBorder="1"/>
    <xf numFmtId="3" fontId="4" fillId="0" borderId="59" xfId="0" applyNumberFormat="1" applyFont="1" applyBorder="1" applyAlignment="1">
      <alignment horizontal="center"/>
    </xf>
    <xf numFmtId="167" fontId="0" fillId="10" borderId="24" xfId="0" applyNumberFormat="1" applyFill="1" applyBorder="1"/>
    <xf numFmtId="167" fontId="0" fillId="10" borderId="1" xfId="0" applyNumberFormat="1" applyFill="1" applyBorder="1"/>
    <xf numFmtId="3" fontId="21" fillId="0" borderId="2" xfId="0" applyNumberFormat="1" applyFont="1" applyBorder="1" applyAlignment="1">
      <alignment horizontal="center" vertical="center" wrapText="1"/>
    </xf>
    <xf numFmtId="169" fontId="18" fillId="9" borderId="25" xfId="0" applyNumberFormat="1" applyFont="1" applyFill="1" applyBorder="1"/>
    <xf numFmtId="169" fontId="18" fillId="9" borderId="19" xfId="0" applyNumberFormat="1" applyFont="1" applyFill="1" applyBorder="1"/>
    <xf numFmtId="169" fontId="18" fillId="9" borderId="41" xfId="0" applyNumberFormat="1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40" fillId="0" borderId="33" xfId="0" applyNumberFormat="1" applyFont="1" applyFill="1" applyBorder="1"/>
    <xf numFmtId="168" fontId="11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9" fontId="31" fillId="9" borderId="23" xfId="0" applyNumberFormat="1" applyFont="1" applyFill="1" applyBorder="1" applyAlignment="1">
      <alignment horizontal="center" wrapText="1"/>
    </xf>
    <xf numFmtId="169" fontId="31" fillId="9" borderId="25" xfId="0" applyNumberFormat="1" applyFont="1" applyFill="1" applyBorder="1" applyAlignment="1">
      <alignment horizontal="center" wrapText="1"/>
    </xf>
    <xf numFmtId="170" fontId="9" fillId="0" borderId="43" xfId="0" applyNumberFormat="1" applyFont="1" applyBorder="1" applyAlignment="1">
      <alignment vertical="center"/>
    </xf>
    <xf numFmtId="167" fontId="0" fillId="0" borderId="43" xfId="0" applyNumberFormat="1" applyFont="1" applyBorder="1"/>
    <xf numFmtId="170" fontId="0" fillId="0" borderId="0" xfId="0" applyNumberFormat="1" applyFont="1" applyBorder="1" applyAlignment="1">
      <alignment vertical="center"/>
    </xf>
    <xf numFmtId="167" fontId="0" fillId="0" borderId="0" xfId="0" applyNumberFormat="1" applyFont="1" applyBorder="1"/>
    <xf numFmtId="167" fontId="0" fillId="0" borderId="0" xfId="0" applyNumberFormat="1" applyFont="1" applyBorder="1" applyAlignment="1">
      <alignment horizontal="center"/>
    </xf>
    <xf numFmtId="167" fontId="0" fillId="0" borderId="0" xfId="0" applyNumberFormat="1" applyBorder="1"/>
  </cellXfs>
  <cellStyles count="2">
    <cellStyle name="Normální" xfId="0" builtinId="0"/>
    <cellStyle name="Procenta" xfId="1" builtinId="5"/>
  </cellStyles>
  <dxfs count="2"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3FFFF"/>
      <color rgb="FFFFFFCC"/>
      <color rgb="FFFFE389"/>
      <color rgb="FFCCFFCC"/>
      <color rgb="FF66FFFF"/>
      <color rgb="FF99FFCC"/>
      <color rgb="FFCCCCFF"/>
      <color rgb="FFFFFF99"/>
      <color rgb="FF8B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13" Type="http://schemas.openxmlformats.org/officeDocument/2006/relationships/printerSettings" Target="../printerSettings/printerSettings49.bin"/><Relationship Id="rId1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39.bin"/><Relationship Id="rId21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1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38.bin"/><Relationship Id="rId16" Type="http://schemas.openxmlformats.org/officeDocument/2006/relationships/printerSettings" Target="../printerSettings/printerSettings52.bin"/><Relationship Id="rId20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46.bin"/><Relationship Id="rId19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Relationship Id="rId14" Type="http://schemas.openxmlformats.org/officeDocument/2006/relationships/printerSettings" Target="../printerSettings/printerSettings50.bin"/><Relationship Id="rId22" Type="http://schemas.openxmlformats.org/officeDocument/2006/relationships/printerSettings" Target="../printerSettings/printerSettings5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"/>
  <sheetViews>
    <sheetView tabSelected="1" zoomScale="110" zoomScaleNormal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"/>
    </sheetView>
  </sheetViews>
  <sheetFormatPr defaultColWidth="8.7109375" defaultRowHeight="12.75" outlineLevelCol="1" x14ac:dyDescent="0.2"/>
  <cols>
    <col min="1" max="1" width="6.140625" style="221" customWidth="1"/>
    <col min="2" max="2" width="30" style="69" customWidth="1"/>
    <col min="3" max="3" width="4.85546875" customWidth="1"/>
    <col min="4" max="4" width="11" style="145" customWidth="1"/>
    <col min="5" max="5" width="8.85546875" style="41" customWidth="1"/>
    <col min="6" max="6" width="13.85546875" style="41" customWidth="1" outlineLevel="1"/>
    <col min="7" max="7" width="11.42578125" style="41" customWidth="1" outlineLevel="1"/>
    <col min="8" max="8" width="10.42578125" style="41" customWidth="1" outlineLevel="1"/>
    <col min="9" max="9" width="11.140625" style="41" customWidth="1" outlineLevel="1"/>
    <col min="10" max="10" width="9.85546875" style="41" customWidth="1" outlineLevel="1"/>
    <col min="11" max="11" width="10.140625" style="41" customWidth="1" outlineLevel="1"/>
    <col min="12" max="12" width="9.85546875" style="41" customWidth="1" outlineLevel="1"/>
    <col min="13" max="13" width="10.42578125" style="37" customWidth="1" outlineLevel="1"/>
    <col min="14" max="14" width="8.5703125" style="41" customWidth="1" outlineLevel="1"/>
    <col min="15" max="15" width="10" style="41" customWidth="1" outlineLevel="1"/>
    <col min="16" max="17" width="12.140625" style="41" customWidth="1"/>
    <col min="18" max="18" width="11.42578125" style="41" customWidth="1"/>
    <col min="19" max="19" width="8.85546875" style="187" customWidth="1"/>
    <col min="20" max="20" width="8.42578125" style="187" customWidth="1"/>
    <col min="21" max="21" width="7.85546875" style="187" customWidth="1"/>
    <col min="22" max="24" width="8.140625" style="187" customWidth="1"/>
    <col min="25" max="25" width="8.140625" style="98" customWidth="1"/>
    <col min="26" max="26" width="9.140625" customWidth="1"/>
    <col min="27" max="27" width="10" customWidth="1"/>
    <col min="28" max="28" width="9.140625" customWidth="1"/>
    <col min="29" max="29" width="8.85546875" customWidth="1"/>
    <col min="30" max="30" width="13.42578125" style="41" customWidth="1"/>
    <col min="31" max="31" width="15.140625" style="71" customWidth="1"/>
    <col min="32" max="32" width="10" style="113" customWidth="1"/>
    <col min="33" max="33" width="12" style="71" customWidth="1"/>
    <col min="34" max="34" width="9.85546875" style="368" customWidth="1"/>
    <col min="35" max="35" width="12.85546875" style="369" customWidth="1"/>
    <col min="36" max="36" width="9.140625" customWidth="1"/>
    <col min="37" max="37" width="10.140625" customWidth="1"/>
    <col min="38" max="38" width="9" customWidth="1"/>
    <col min="39" max="39" width="12.140625" customWidth="1"/>
    <col min="40" max="40" width="9.140625" customWidth="1"/>
    <col min="41" max="41" width="9.85546875" customWidth="1"/>
    <col min="42" max="42" width="11" customWidth="1"/>
    <col min="43" max="44" width="9.140625" customWidth="1"/>
    <col min="45" max="45" width="9.42578125" customWidth="1"/>
    <col min="46" max="46" width="10.5703125" customWidth="1"/>
    <col min="47" max="47" width="13.85546875" style="41" customWidth="1"/>
    <col min="48" max="48" width="10.140625" customWidth="1"/>
    <col min="49" max="49" width="8.5703125" style="29" customWidth="1"/>
    <col min="50" max="50" width="9.85546875" customWidth="1"/>
    <col min="51" max="51" width="13.42578125" style="12" customWidth="1"/>
    <col min="52" max="52" width="12.85546875" style="12" customWidth="1"/>
    <col min="53" max="53" width="12" customWidth="1"/>
    <col min="54" max="54" width="2.5703125" style="60" customWidth="1"/>
    <col min="55" max="55" width="6.140625" style="60" customWidth="1"/>
    <col min="56" max="56" width="10.85546875" style="122" customWidth="1"/>
    <col min="57" max="57" width="11.140625" style="60" customWidth="1"/>
    <col min="58" max="58" width="10.42578125" style="60" customWidth="1"/>
    <col min="59" max="59" width="36.42578125" customWidth="1"/>
    <col min="60" max="16384" width="8.7109375" style="220"/>
  </cols>
  <sheetData>
    <row r="1" spans="1:60" s="60" customFormat="1" ht="13.5" thickBot="1" x14ac:dyDescent="0.25">
      <c r="A1" s="59"/>
      <c r="B1" s="64"/>
      <c r="C1" s="26"/>
      <c r="D1" s="140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7"/>
      <c r="Q1" s="37"/>
      <c r="R1" s="37"/>
      <c r="S1" s="173"/>
      <c r="T1" s="173"/>
      <c r="U1" s="173"/>
      <c r="V1" s="173"/>
      <c r="W1" s="187" t="s">
        <v>76</v>
      </c>
      <c r="X1" s="187" t="s">
        <v>76</v>
      </c>
      <c r="Y1" s="96"/>
      <c r="Z1" s="62" t="s">
        <v>40</v>
      </c>
      <c r="AA1" s="16"/>
      <c r="AB1" s="16"/>
      <c r="AC1" s="16"/>
      <c r="AD1" s="37"/>
      <c r="AE1" s="155" t="s">
        <v>46</v>
      </c>
      <c r="AF1" s="110"/>
      <c r="AG1" s="156" t="s">
        <v>23</v>
      </c>
      <c r="AH1" s="157"/>
      <c r="AI1" s="170"/>
      <c r="AJ1" s="138"/>
      <c r="AK1" s="16"/>
      <c r="AL1" s="62" t="s">
        <v>81</v>
      </c>
      <c r="AM1" s="16"/>
      <c r="AN1" s="16"/>
      <c r="AO1" s="16"/>
      <c r="AP1" s="16"/>
      <c r="AQ1" s="16"/>
      <c r="AR1" s="16"/>
      <c r="AS1" s="16"/>
      <c r="AT1" s="16"/>
      <c r="AU1" s="104"/>
      <c r="AV1" s="16"/>
      <c r="AW1" s="139"/>
      <c r="AX1" s="16"/>
      <c r="AY1" s="31" t="s">
        <v>61</v>
      </c>
      <c r="AZ1" s="27"/>
      <c r="BA1" s="138"/>
      <c r="BD1" s="122"/>
      <c r="BE1" s="160" t="s">
        <v>24</v>
      </c>
      <c r="BF1" s="109"/>
      <c r="BG1" s="16"/>
    </row>
    <row r="2" spans="1:60" ht="20.100000000000001" customHeight="1" thickBot="1" x14ac:dyDescent="0.25">
      <c r="A2" s="59"/>
      <c r="B2" s="65"/>
      <c r="C2" s="30"/>
      <c r="D2" s="141" t="s">
        <v>67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74"/>
      <c r="T2" s="174"/>
      <c r="U2" s="174"/>
      <c r="V2" s="174"/>
      <c r="W2" s="340"/>
      <c r="X2" s="355"/>
      <c r="Y2" s="362" t="s">
        <v>39</v>
      </c>
      <c r="Z2" s="359" t="s">
        <v>69</v>
      </c>
      <c r="AA2" s="360"/>
      <c r="AB2" s="360"/>
      <c r="AC2" s="361"/>
      <c r="AD2" s="166"/>
      <c r="AE2" s="154" t="s">
        <v>45</v>
      </c>
      <c r="AF2" s="111"/>
      <c r="AG2" s="103"/>
      <c r="AH2" s="103"/>
      <c r="AI2" s="166" t="s">
        <v>51</v>
      </c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5"/>
      <c r="AV2" s="24" t="s">
        <v>2</v>
      </c>
      <c r="AW2" s="34" t="s">
        <v>25</v>
      </c>
      <c r="AX2" s="92"/>
      <c r="AY2" s="356" t="s">
        <v>62</v>
      </c>
      <c r="AZ2" s="357"/>
      <c r="BA2" s="358"/>
      <c r="BE2" s="159"/>
      <c r="BF2" s="127"/>
    </row>
    <row r="3" spans="1:60" s="336" customFormat="1" ht="61.35" customHeight="1" x14ac:dyDescent="0.2">
      <c r="A3" s="353" t="s">
        <v>82</v>
      </c>
      <c r="B3" s="79" t="s">
        <v>21</v>
      </c>
      <c r="C3" s="352" t="s">
        <v>79</v>
      </c>
      <c r="D3" s="297" t="s">
        <v>71</v>
      </c>
      <c r="E3" s="56" t="s">
        <v>72</v>
      </c>
      <c r="F3" s="43" t="s">
        <v>15</v>
      </c>
      <c r="G3" s="43" t="s">
        <v>29</v>
      </c>
      <c r="H3" s="43" t="s">
        <v>30</v>
      </c>
      <c r="I3" s="43" t="s">
        <v>18</v>
      </c>
      <c r="J3" s="43" t="s">
        <v>31</v>
      </c>
      <c r="K3" s="43" t="s">
        <v>14</v>
      </c>
      <c r="L3" s="43" t="s">
        <v>27</v>
      </c>
      <c r="M3" s="152" t="s">
        <v>28</v>
      </c>
      <c r="N3" s="43" t="s">
        <v>16</v>
      </c>
      <c r="O3" s="43" t="s">
        <v>17</v>
      </c>
      <c r="P3" s="338" t="s">
        <v>74</v>
      </c>
      <c r="Q3" s="150" t="s">
        <v>68</v>
      </c>
      <c r="R3" s="150" t="s">
        <v>32</v>
      </c>
      <c r="S3" s="175" t="s">
        <v>35</v>
      </c>
      <c r="T3" s="176" t="s">
        <v>36</v>
      </c>
      <c r="U3" s="176" t="s">
        <v>37</v>
      </c>
      <c r="V3" s="177" t="s">
        <v>38</v>
      </c>
      <c r="W3" s="176" t="s">
        <v>77</v>
      </c>
      <c r="X3" s="348" t="s">
        <v>78</v>
      </c>
      <c r="Y3" s="363"/>
      <c r="Z3" s="199" t="s">
        <v>73</v>
      </c>
      <c r="AA3" s="201" t="s">
        <v>41</v>
      </c>
      <c r="AB3" s="47" t="s">
        <v>42</v>
      </c>
      <c r="AC3" s="114" t="s">
        <v>43</v>
      </c>
      <c r="AD3" s="167" t="s">
        <v>44</v>
      </c>
      <c r="AE3" s="116" t="s">
        <v>65</v>
      </c>
      <c r="AF3" s="151" t="s">
        <v>47</v>
      </c>
      <c r="AG3" s="119" t="s">
        <v>83</v>
      </c>
      <c r="AH3" s="134" t="s">
        <v>66</v>
      </c>
      <c r="AI3" s="171" t="s">
        <v>48</v>
      </c>
      <c r="AJ3" s="19" t="s">
        <v>49</v>
      </c>
      <c r="AK3" s="18" t="s">
        <v>50</v>
      </c>
      <c r="AL3" s="20" t="s">
        <v>52</v>
      </c>
      <c r="AM3" s="53" t="s">
        <v>85</v>
      </c>
      <c r="AN3" s="19" t="s">
        <v>53</v>
      </c>
      <c r="AO3" s="17" t="s">
        <v>54</v>
      </c>
      <c r="AP3" s="54" t="s">
        <v>84</v>
      </c>
      <c r="AQ3" s="51" t="s">
        <v>6</v>
      </c>
      <c r="AR3" s="18" t="s">
        <v>7</v>
      </c>
      <c r="AS3" s="19" t="s">
        <v>55</v>
      </c>
      <c r="AT3" s="77" t="s">
        <v>56</v>
      </c>
      <c r="AU3" s="106" t="s">
        <v>57</v>
      </c>
      <c r="AV3" s="121" t="s">
        <v>58</v>
      </c>
      <c r="AW3" s="35" t="s">
        <v>59</v>
      </c>
      <c r="AX3" s="14" t="s">
        <v>60</v>
      </c>
      <c r="AY3" s="21" t="s">
        <v>34</v>
      </c>
      <c r="AZ3" s="32" t="s">
        <v>10</v>
      </c>
      <c r="BA3" s="22" t="s">
        <v>63</v>
      </c>
      <c r="BB3" s="61"/>
      <c r="BC3" s="61"/>
      <c r="BD3" s="210" t="s">
        <v>80</v>
      </c>
      <c r="BE3" s="128" t="s">
        <v>64</v>
      </c>
      <c r="BF3" s="129" t="s">
        <v>75</v>
      </c>
      <c r="BG3" s="211" t="s">
        <v>33</v>
      </c>
    </row>
    <row r="4" spans="1:60" s="337" customFormat="1" ht="14.25" thickBot="1" x14ac:dyDescent="0.3">
      <c r="A4" s="354"/>
      <c r="B4" s="66"/>
      <c r="C4" s="209"/>
      <c r="D4" s="142" t="s">
        <v>26</v>
      </c>
      <c r="E4" s="57" t="s">
        <v>26</v>
      </c>
      <c r="F4" s="44" t="s">
        <v>26</v>
      </c>
      <c r="G4" s="44" t="s">
        <v>26</v>
      </c>
      <c r="H4" s="44" t="s">
        <v>26</v>
      </c>
      <c r="I4" s="44" t="s">
        <v>26</v>
      </c>
      <c r="J4" s="44" t="s">
        <v>26</v>
      </c>
      <c r="K4" s="44" t="s">
        <v>26</v>
      </c>
      <c r="L4" s="44" t="s">
        <v>26</v>
      </c>
      <c r="M4" s="153" t="s">
        <v>26</v>
      </c>
      <c r="N4" s="44" t="s">
        <v>26</v>
      </c>
      <c r="O4" s="44" t="s">
        <v>26</v>
      </c>
      <c r="P4" s="38" t="s">
        <v>26</v>
      </c>
      <c r="Q4" s="38" t="s">
        <v>26</v>
      </c>
      <c r="R4" s="147" t="s">
        <v>0</v>
      </c>
      <c r="S4" s="178" t="s">
        <v>12</v>
      </c>
      <c r="T4" s="179" t="s">
        <v>12</v>
      </c>
      <c r="U4" s="179" t="s">
        <v>12</v>
      </c>
      <c r="V4" s="180" t="s">
        <v>12</v>
      </c>
      <c r="W4" s="345"/>
      <c r="X4" s="341"/>
      <c r="Y4" s="97" t="s">
        <v>19</v>
      </c>
      <c r="Z4" s="200" t="s">
        <v>8</v>
      </c>
      <c r="AA4" s="80" t="s">
        <v>20</v>
      </c>
      <c r="AB4" s="48"/>
      <c r="AC4" s="49" t="s">
        <v>13</v>
      </c>
      <c r="AD4" s="168" t="s">
        <v>22</v>
      </c>
      <c r="AE4" s="117" t="s">
        <v>11</v>
      </c>
      <c r="AF4" s="126"/>
      <c r="AG4" s="117" t="s">
        <v>11</v>
      </c>
      <c r="AH4" s="135"/>
      <c r="AI4" s="172" t="s">
        <v>0</v>
      </c>
      <c r="AJ4" s="1"/>
      <c r="AK4" s="1"/>
      <c r="AL4" s="1"/>
      <c r="AM4" s="191" t="s">
        <v>0</v>
      </c>
      <c r="AN4" s="1"/>
      <c r="AO4" s="193"/>
      <c r="AP4" s="23" t="s">
        <v>11</v>
      </c>
      <c r="AQ4" s="5"/>
      <c r="AR4" s="1"/>
      <c r="AS4" s="7" t="s">
        <v>5</v>
      </c>
      <c r="AT4" s="48"/>
      <c r="AU4" s="107" t="s">
        <v>11</v>
      </c>
      <c r="AV4" s="25" t="s">
        <v>0</v>
      </c>
      <c r="AW4" s="28" t="s">
        <v>1</v>
      </c>
      <c r="AX4" s="9"/>
      <c r="AY4" s="13" t="s">
        <v>3</v>
      </c>
      <c r="AZ4" s="33" t="s">
        <v>3</v>
      </c>
      <c r="BA4" s="6" t="s">
        <v>4</v>
      </c>
      <c r="BB4" s="61"/>
      <c r="BC4" s="61"/>
      <c r="BD4" s="130"/>
      <c r="BE4" s="212"/>
      <c r="BF4" s="212"/>
      <c r="BG4" s="161"/>
    </row>
    <row r="5" spans="1:60" ht="13.5" thickTop="1" x14ac:dyDescent="0.2">
      <c r="A5" s="222"/>
      <c r="B5" s="223"/>
      <c r="C5" s="78" t="s">
        <v>9</v>
      </c>
      <c r="D5" s="143"/>
      <c r="E5" s="99"/>
      <c r="F5" s="100"/>
      <c r="G5" s="100"/>
      <c r="H5" s="100"/>
      <c r="I5" s="100"/>
      <c r="J5" s="100"/>
      <c r="K5" s="100"/>
      <c r="L5" s="100"/>
      <c r="M5" s="81"/>
      <c r="N5" s="100"/>
      <c r="O5" s="100"/>
      <c r="P5" s="39">
        <f t="shared" ref="P5:P68" si="0">SUM(F5:O5)</f>
        <v>0</v>
      </c>
      <c r="Q5" s="58"/>
      <c r="R5" s="148">
        <f>Q5-P5</f>
        <v>0</v>
      </c>
      <c r="S5" s="181" t="e">
        <f t="shared" ref="S5" si="1">Q5/(12*D5)*1000</f>
        <v>#DIV/0!</v>
      </c>
      <c r="T5" s="182" t="e">
        <f t="shared" ref="T5" si="2">H5/(12*D5)*1000</f>
        <v>#DIV/0!</v>
      </c>
      <c r="U5" s="182" t="e">
        <f t="shared" ref="U5" si="3">I5/(12*D5)*1000</f>
        <v>#DIV/0!</v>
      </c>
      <c r="V5" s="344" t="e">
        <f>T5+U5</f>
        <v>#DIV/0!</v>
      </c>
      <c r="W5" s="346" t="e">
        <f>V5/S5</f>
        <v>#DIV/0!</v>
      </c>
      <c r="X5" s="342" t="e">
        <f>(F5+M5+N5)/(P5-G5)</f>
        <v>#DIV/0!</v>
      </c>
      <c r="Y5" s="349">
        <v>4.4999999999999998E-2</v>
      </c>
      <c r="Z5" s="36"/>
      <c r="AA5" s="291" t="e">
        <f>S5*(1+Y5)</f>
        <v>#DIV/0!</v>
      </c>
      <c r="AB5" s="292" t="e">
        <f>S5-V5 +0.07*(F5+X5*(G5+M5+N5))</f>
        <v>#DIV/0!</v>
      </c>
      <c r="AC5" s="293" t="e">
        <f>AA5-AB5</f>
        <v>#DIV/0!</v>
      </c>
      <c r="AD5" s="169" t="e">
        <f t="shared" ref="AD5:AD36" si="4">Z5*AA5*0.012</f>
        <v>#DIV/0!</v>
      </c>
      <c r="AE5" s="118"/>
      <c r="AF5" s="123"/>
      <c r="AG5" s="118"/>
      <c r="AH5" s="136"/>
      <c r="AI5" s="190" t="e">
        <f>AE5+AG5-AD5</f>
        <v>#DIV/0!</v>
      </c>
      <c r="AJ5" s="3" t="e">
        <f t="shared" ref="AJ5:AJ36" si="5">AI5/(12*Z5)*1000</f>
        <v>#DIV/0!</v>
      </c>
      <c r="AK5" s="4" t="e">
        <f t="shared" ref="AK5:AK19" si="6">AJ5/V5</f>
        <v>#DIV/0!</v>
      </c>
      <c r="AL5" s="73">
        <f t="shared" ref="AL5:AL68" si="7">Z5</f>
        <v>0</v>
      </c>
      <c r="AM5" s="189" t="e">
        <f t="shared" ref="AM5:AM36" si="8">AE5+AG5-(AL5*AA5*0.012)</f>
        <v>#DIV/0!</v>
      </c>
      <c r="AN5" s="192" t="e">
        <f t="shared" ref="AN5:AN36" si="9">AM5/(12*AL5)*1000</f>
        <v>#DIV/0!</v>
      </c>
      <c r="AO5" s="194" t="e">
        <f t="shared" ref="AO5:AO19" si="10">AN5/V5</f>
        <v>#DIV/0!</v>
      </c>
      <c r="AP5" s="52"/>
      <c r="AQ5" s="195" t="e">
        <f t="shared" ref="AQ5:AQ36" si="11">AP5/(12*AL5)*1000</f>
        <v>#DIV/0!</v>
      </c>
      <c r="AR5" s="192" t="e">
        <f>V5+AN5+AQ5</f>
        <v>#DIV/0!</v>
      </c>
      <c r="AS5" s="196" t="e">
        <f t="shared" ref="AS5:AS19" si="12">(AN5+AQ5)/V5</f>
        <v>#DIV/0!</v>
      </c>
      <c r="AT5" s="197" t="e">
        <f t="shared" ref="AT5:AT19" si="13">AR5/V5</f>
        <v>#DIV/0!</v>
      </c>
      <c r="AU5" s="108">
        <f>AE5+AP5</f>
        <v>0</v>
      </c>
      <c r="AV5" s="10">
        <f t="shared" ref="AV5:AV36" si="14">H5+I5</f>
        <v>0</v>
      </c>
      <c r="AW5" s="2"/>
      <c r="AX5" s="11" t="e">
        <f t="shared" ref="AX5:AX23" si="15">V5/AW5</f>
        <v>#DIV/0!</v>
      </c>
      <c r="AY5" s="45"/>
      <c r="AZ5" s="63"/>
      <c r="BA5" s="93" t="e">
        <f>(AU5+AG5-AY5)/((AZ5*12))</f>
        <v>#DIV/0!</v>
      </c>
      <c r="BB5" s="61"/>
      <c r="BC5" s="61"/>
      <c r="BD5" s="315"/>
      <c r="BE5" s="213">
        <f>IF(AF5+AH5-AL5&lt;0,AF5+AH5-AL5,0)</f>
        <v>0</v>
      </c>
      <c r="BF5" s="213">
        <f t="shared" ref="BF5:BF36" si="16">AF5+AH5-AL5</f>
        <v>0</v>
      </c>
      <c r="BG5" s="115"/>
    </row>
    <row r="6" spans="1:60" x14ac:dyDescent="0.2">
      <c r="A6" s="224"/>
      <c r="B6" s="225"/>
      <c r="C6" s="78" t="s">
        <v>9</v>
      </c>
      <c r="D6" s="143"/>
      <c r="E6" s="99"/>
      <c r="F6" s="100"/>
      <c r="G6" s="100"/>
      <c r="H6" s="100"/>
      <c r="I6" s="100"/>
      <c r="J6" s="100"/>
      <c r="K6" s="100"/>
      <c r="L6" s="100"/>
      <c r="M6" s="81"/>
      <c r="N6" s="100"/>
      <c r="O6" s="100"/>
      <c r="P6" s="39">
        <f t="shared" si="0"/>
        <v>0</v>
      </c>
      <c r="Q6" s="58"/>
      <c r="R6" s="148">
        <f t="shared" ref="R6:R69" si="17">Q6-P6</f>
        <v>0</v>
      </c>
      <c r="S6" s="183" t="e">
        <f t="shared" ref="S6:S69" si="18">Q6/(12*D6)*1000</f>
        <v>#DIV/0!</v>
      </c>
      <c r="T6" s="184" t="e">
        <f t="shared" ref="T6:T69" si="19">H6/(12*D6)*1000</f>
        <v>#DIV/0!</v>
      </c>
      <c r="U6" s="184" t="e">
        <f t="shared" ref="U6:U69" si="20">I6/(12*D6)*1000</f>
        <v>#DIV/0!</v>
      </c>
      <c r="V6" s="339" t="e">
        <f t="shared" ref="V6:V69" si="21">T6+U6</f>
        <v>#DIV/0!</v>
      </c>
      <c r="W6" s="347" t="e">
        <f t="shared" ref="W6:W7" si="22">V6/S6</f>
        <v>#DIV/0!</v>
      </c>
      <c r="X6" s="343" t="e">
        <f t="shared" ref="X6:X7" si="23">(F6+M6+N6)/(P6-G6)</f>
        <v>#DIV/0!</v>
      </c>
      <c r="Y6" s="350">
        <v>4.4999999999999998E-2</v>
      </c>
      <c r="Z6" s="36"/>
      <c r="AA6" s="291" t="e">
        <f t="shared" ref="AA6:AA9" si="24">S6*(1+Y6)</f>
        <v>#DIV/0!</v>
      </c>
      <c r="AB6" s="292" t="e">
        <f t="shared" ref="AB6:AB69" si="25">S6-V6 +0.07*(F6+X6*(G6+M6+N6))</f>
        <v>#DIV/0!</v>
      </c>
      <c r="AC6" s="293" t="e">
        <f t="shared" ref="AC6:AC35" si="26">AA6-AB6</f>
        <v>#DIV/0!</v>
      </c>
      <c r="AD6" s="202" t="e">
        <f t="shared" si="4"/>
        <v>#DIV/0!</v>
      </c>
      <c r="AE6" s="118"/>
      <c r="AF6" s="124"/>
      <c r="AG6" s="118"/>
      <c r="AH6" s="136"/>
      <c r="AI6" s="203" t="e">
        <f t="shared" ref="AI6:AI35" si="27">AE6+AG6-AD6</f>
        <v>#DIV/0!</v>
      </c>
      <c r="AJ6" s="226" t="e">
        <f t="shared" si="5"/>
        <v>#DIV/0!</v>
      </c>
      <c r="AK6" s="204" t="e">
        <f t="shared" si="6"/>
        <v>#DIV/0!</v>
      </c>
      <c r="AL6" s="205">
        <f t="shared" si="7"/>
        <v>0</v>
      </c>
      <c r="AM6" s="206" t="e">
        <f t="shared" si="8"/>
        <v>#DIV/0!</v>
      </c>
      <c r="AN6" s="192" t="e">
        <f t="shared" si="9"/>
        <v>#DIV/0!</v>
      </c>
      <c r="AO6" s="194" t="e">
        <f t="shared" si="10"/>
        <v>#DIV/0!</v>
      </c>
      <c r="AP6" s="52"/>
      <c r="AQ6" s="198" t="e">
        <f t="shared" si="11"/>
        <v>#DIV/0!</v>
      </c>
      <c r="AR6" s="192" t="e">
        <f t="shared" ref="AR6:AR19" si="28">V6+AN6+AQ6</f>
        <v>#DIV/0!</v>
      </c>
      <c r="AS6" s="196" t="e">
        <f t="shared" si="12"/>
        <v>#DIV/0!</v>
      </c>
      <c r="AT6" s="197" t="e">
        <f t="shared" si="13"/>
        <v>#DIV/0!</v>
      </c>
      <c r="AU6" s="108">
        <f t="shared" ref="AU6:AU31" si="29">AE6+AP6</f>
        <v>0</v>
      </c>
      <c r="AV6" s="10">
        <f t="shared" si="14"/>
        <v>0</v>
      </c>
      <c r="AW6" s="2"/>
      <c r="AX6" s="11" t="e">
        <f t="shared" si="15"/>
        <v>#DIV/0!</v>
      </c>
      <c r="AY6" s="45"/>
      <c r="AZ6" s="63"/>
      <c r="BA6" s="8" t="e">
        <f t="shared" ref="BA6:BA69" si="30">(AU6+AG6-AY6)/((AZ6*12))</f>
        <v>#DIV/0!</v>
      </c>
      <c r="BB6" s="61"/>
      <c r="BC6" s="61"/>
      <c r="BD6" s="315"/>
      <c r="BE6" s="158">
        <f t="shared" ref="BE6:BE69" si="31">IF(AF6+AH6-AL6&lt;0,AF6+AH6-AL6,0)</f>
        <v>0</v>
      </c>
      <c r="BF6" s="158">
        <f t="shared" si="16"/>
        <v>0</v>
      </c>
      <c r="BG6" s="115"/>
    </row>
    <row r="7" spans="1:60" x14ac:dyDescent="0.2">
      <c r="A7" s="224"/>
      <c r="B7" s="225"/>
      <c r="C7" s="78" t="s">
        <v>9</v>
      </c>
      <c r="D7" s="143"/>
      <c r="E7" s="99"/>
      <c r="F7" s="100"/>
      <c r="G7" s="100"/>
      <c r="H7" s="100"/>
      <c r="I7" s="100"/>
      <c r="J7" s="100"/>
      <c r="K7" s="100"/>
      <c r="L7" s="100"/>
      <c r="M7" s="81"/>
      <c r="N7" s="100"/>
      <c r="O7" s="100"/>
      <c r="P7" s="39">
        <f t="shared" si="0"/>
        <v>0</v>
      </c>
      <c r="Q7" s="58"/>
      <c r="R7" s="148">
        <f t="shared" si="17"/>
        <v>0</v>
      </c>
      <c r="S7" s="183" t="e">
        <f t="shared" si="18"/>
        <v>#DIV/0!</v>
      </c>
      <c r="T7" s="184" t="e">
        <f t="shared" si="19"/>
        <v>#DIV/0!</v>
      </c>
      <c r="U7" s="184" t="e">
        <f t="shared" si="20"/>
        <v>#DIV/0!</v>
      </c>
      <c r="V7" s="339" t="e">
        <f t="shared" si="21"/>
        <v>#DIV/0!</v>
      </c>
      <c r="W7" s="347" t="e">
        <f t="shared" si="22"/>
        <v>#DIV/0!</v>
      </c>
      <c r="X7" s="343" t="e">
        <f t="shared" si="23"/>
        <v>#DIV/0!</v>
      </c>
      <c r="Y7" s="350">
        <v>4.4999999999999998E-2</v>
      </c>
      <c r="Z7" s="36"/>
      <c r="AA7" s="291" t="e">
        <f t="shared" si="24"/>
        <v>#DIV/0!</v>
      </c>
      <c r="AB7" s="292" t="e">
        <f t="shared" si="25"/>
        <v>#DIV/0!</v>
      </c>
      <c r="AC7" s="293" t="e">
        <f t="shared" si="26"/>
        <v>#DIV/0!</v>
      </c>
      <c r="AD7" s="202" t="e">
        <f t="shared" si="4"/>
        <v>#DIV/0!</v>
      </c>
      <c r="AE7" s="227"/>
      <c r="AF7" s="124"/>
      <c r="AG7" s="118"/>
      <c r="AH7" s="136"/>
      <c r="AI7" s="203" t="e">
        <f t="shared" si="27"/>
        <v>#DIV/0!</v>
      </c>
      <c r="AJ7" s="226" t="e">
        <f t="shared" si="5"/>
        <v>#DIV/0!</v>
      </c>
      <c r="AK7" s="204" t="e">
        <f t="shared" si="6"/>
        <v>#DIV/0!</v>
      </c>
      <c r="AL7" s="205">
        <f t="shared" si="7"/>
        <v>0</v>
      </c>
      <c r="AM7" s="206" t="e">
        <f t="shared" si="8"/>
        <v>#DIV/0!</v>
      </c>
      <c r="AN7" s="192" t="e">
        <f t="shared" si="9"/>
        <v>#DIV/0!</v>
      </c>
      <c r="AO7" s="194" t="e">
        <f t="shared" si="10"/>
        <v>#DIV/0!</v>
      </c>
      <c r="AP7" s="52"/>
      <c r="AQ7" s="198" t="e">
        <f t="shared" si="11"/>
        <v>#DIV/0!</v>
      </c>
      <c r="AR7" s="192" t="e">
        <f t="shared" si="28"/>
        <v>#DIV/0!</v>
      </c>
      <c r="AS7" s="196" t="e">
        <f t="shared" si="12"/>
        <v>#DIV/0!</v>
      </c>
      <c r="AT7" s="197" t="e">
        <f t="shared" si="13"/>
        <v>#DIV/0!</v>
      </c>
      <c r="AU7" s="108">
        <f t="shared" si="29"/>
        <v>0</v>
      </c>
      <c r="AV7" s="10">
        <f t="shared" si="14"/>
        <v>0</v>
      </c>
      <c r="AW7" s="2"/>
      <c r="AX7" s="11" t="e">
        <f t="shared" si="15"/>
        <v>#DIV/0!</v>
      </c>
      <c r="AY7" s="45"/>
      <c r="AZ7" s="63"/>
      <c r="BA7" s="8" t="e">
        <f t="shared" si="30"/>
        <v>#DIV/0!</v>
      </c>
      <c r="BB7" s="61"/>
      <c r="BC7" s="61"/>
      <c r="BD7" s="315"/>
      <c r="BE7" s="158">
        <f t="shared" si="31"/>
        <v>0</v>
      </c>
      <c r="BF7" s="158">
        <f t="shared" si="16"/>
        <v>0</v>
      </c>
      <c r="BG7" s="115"/>
    </row>
    <row r="8" spans="1:60" x14ac:dyDescent="0.2">
      <c r="A8" s="224"/>
      <c r="B8" s="225"/>
      <c r="C8" s="78" t="s">
        <v>9</v>
      </c>
      <c r="D8" s="143"/>
      <c r="E8" s="99"/>
      <c r="F8" s="100"/>
      <c r="G8" s="100"/>
      <c r="H8" s="100"/>
      <c r="I8" s="100"/>
      <c r="J8" s="100"/>
      <c r="K8" s="100"/>
      <c r="L8" s="100"/>
      <c r="M8" s="81"/>
      <c r="N8" s="100"/>
      <c r="O8" s="100"/>
      <c r="P8" s="39">
        <f t="shared" si="0"/>
        <v>0</v>
      </c>
      <c r="Q8" s="58"/>
      <c r="R8" s="148">
        <f t="shared" si="17"/>
        <v>0</v>
      </c>
      <c r="S8" s="183" t="e">
        <f t="shared" si="18"/>
        <v>#DIV/0!</v>
      </c>
      <c r="T8" s="184" t="e">
        <f t="shared" si="19"/>
        <v>#DIV/0!</v>
      </c>
      <c r="U8" s="184" t="e">
        <f t="shared" si="20"/>
        <v>#DIV/0!</v>
      </c>
      <c r="V8" s="339" t="e">
        <f t="shared" si="21"/>
        <v>#DIV/0!</v>
      </c>
      <c r="W8" s="347" t="e">
        <f t="shared" ref="W8:W71" si="32">V8/S8</f>
        <v>#DIV/0!</v>
      </c>
      <c r="X8" s="343" t="e">
        <f t="shared" ref="X8:X71" si="33">(F8+M8+N8)/(P8-G8)</f>
        <v>#DIV/0!</v>
      </c>
      <c r="Y8" s="350">
        <v>4.4999999999999998E-2</v>
      </c>
      <c r="Z8" s="36"/>
      <c r="AA8" s="291" t="e">
        <f t="shared" si="24"/>
        <v>#DIV/0!</v>
      </c>
      <c r="AB8" s="292" t="e">
        <f>S8-V8 +0.07*(F8+X8*(G8+M8+N8))</f>
        <v>#DIV/0!</v>
      </c>
      <c r="AC8" s="293" t="e">
        <f t="shared" si="26"/>
        <v>#DIV/0!</v>
      </c>
      <c r="AD8" s="202" t="e">
        <f t="shared" si="4"/>
        <v>#DIV/0!</v>
      </c>
      <c r="AE8" s="118"/>
      <c r="AF8" s="124"/>
      <c r="AG8" s="118"/>
      <c r="AH8" s="136"/>
      <c r="AI8" s="203" t="e">
        <f t="shared" si="27"/>
        <v>#DIV/0!</v>
      </c>
      <c r="AJ8" s="226" t="e">
        <f t="shared" si="5"/>
        <v>#DIV/0!</v>
      </c>
      <c r="AK8" s="204" t="e">
        <f t="shared" si="6"/>
        <v>#DIV/0!</v>
      </c>
      <c r="AL8" s="205">
        <f t="shared" si="7"/>
        <v>0</v>
      </c>
      <c r="AM8" s="206" t="e">
        <f t="shared" si="8"/>
        <v>#DIV/0!</v>
      </c>
      <c r="AN8" s="192" t="e">
        <f t="shared" si="9"/>
        <v>#DIV/0!</v>
      </c>
      <c r="AO8" s="194" t="e">
        <f t="shared" si="10"/>
        <v>#DIV/0!</v>
      </c>
      <c r="AP8" s="52"/>
      <c r="AQ8" s="198" t="e">
        <f t="shared" si="11"/>
        <v>#DIV/0!</v>
      </c>
      <c r="AR8" s="192" t="e">
        <f t="shared" si="28"/>
        <v>#DIV/0!</v>
      </c>
      <c r="AS8" s="196" t="e">
        <f t="shared" si="12"/>
        <v>#DIV/0!</v>
      </c>
      <c r="AT8" s="197" t="e">
        <f t="shared" si="13"/>
        <v>#DIV/0!</v>
      </c>
      <c r="AU8" s="108">
        <f t="shared" si="29"/>
        <v>0</v>
      </c>
      <c r="AV8" s="10">
        <f t="shared" si="14"/>
        <v>0</v>
      </c>
      <c r="AW8" s="228"/>
      <c r="AX8" s="11" t="e">
        <f t="shared" si="15"/>
        <v>#DIV/0!</v>
      </c>
      <c r="AY8" s="229"/>
      <c r="AZ8" s="230"/>
      <c r="BA8" s="8" t="e">
        <f t="shared" si="30"/>
        <v>#DIV/0!</v>
      </c>
      <c r="BB8" s="61"/>
      <c r="BC8" s="61"/>
      <c r="BD8" s="315"/>
      <c r="BE8" s="158">
        <f t="shared" si="31"/>
        <v>0</v>
      </c>
      <c r="BF8" s="158">
        <f t="shared" si="16"/>
        <v>0</v>
      </c>
      <c r="BG8" s="115"/>
    </row>
    <row r="9" spans="1:60" x14ac:dyDescent="0.2">
      <c r="A9" s="224"/>
      <c r="B9" s="225"/>
      <c r="C9" s="78" t="s">
        <v>9</v>
      </c>
      <c r="D9" s="143"/>
      <c r="E9" s="99"/>
      <c r="F9" s="100"/>
      <c r="G9" s="100"/>
      <c r="H9" s="100"/>
      <c r="I9" s="100"/>
      <c r="J9" s="100"/>
      <c r="K9" s="100"/>
      <c r="L9" s="100"/>
      <c r="M9" s="81"/>
      <c r="N9" s="100"/>
      <c r="O9" s="100"/>
      <c r="P9" s="39">
        <f t="shared" si="0"/>
        <v>0</v>
      </c>
      <c r="Q9" s="58"/>
      <c r="R9" s="148">
        <f t="shared" si="17"/>
        <v>0</v>
      </c>
      <c r="S9" s="183" t="e">
        <f t="shared" si="18"/>
        <v>#DIV/0!</v>
      </c>
      <c r="T9" s="184" t="e">
        <f t="shared" si="19"/>
        <v>#DIV/0!</v>
      </c>
      <c r="U9" s="184" t="e">
        <f t="shared" si="20"/>
        <v>#DIV/0!</v>
      </c>
      <c r="V9" s="339" t="e">
        <f t="shared" si="21"/>
        <v>#DIV/0!</v>
      </c>
      <c r="W9" s="347" t="e">
        <f t="shared" si="32"/>
        <v>#DIV/0!</v>
      </c>
      <c r="X9" s="343" t="e">
        <f t="shared" si="33"/>
        <v>#DIV/0!</v>
      </c>
      <c r="Y9" s="350">
        <v>4.4999999999999998E-2</v>
      </c>
      <c r="Z9" s="36"/>
      <c r="AA9" s="291" t="e">
        <f t="shared" si="24"/>
        <v>#DIV/0!</v>
      </c>
      <c r="AB9" s="292" t="e">
        <f t="shared" si="25"/>
        <v>#DIV/0!</v>
      </c>
      <c r="AC9" s="293" t="e">
        <f t="shared" si="26"/>
        <v>#DIV/0!</v>
      </c>
      <c r="AD9" s="231" t="e">
        <f t="shared" si="4"/>
        <v>#DIV/0!</v>
      </c>
      <c r="AE9" s="232"/>
      <c r="AF9" s="124"/>
      <c r="AG9" s="118"/>
      <c r="AH9" s="136"/>
      <c r="AI9" s="203" t="e">
        <f t="shared" si="27"/>
        <v>#DIV/0!</v>
      </c>
      <c r="AJ9" s="226" t="e">
        <f t="shared" si="5"/>
        <v>#DIV/0!</v>
      </c>
      <c r="AK9" s="204" t="e">
        <f t="shared" si="6"/>
        <v>#DIV/0!</v>
      </c>
      <c r="AL9" s="205">
        <f t="shared" si="7"/>
        <v>0</v>
      </c>
      <c r="AM9" s="206" t="e">
        <f t="shared" si="8"/>
        <v>#DIV/0!</v>
      </c>
      <c r="AN9" s="192" t="e">
        <f t="shared" si="9"/>
        <v>#DIV/0!</v>
      </c>
      <c r="AO9" s="194" t="e">
        <f t="shared" si="10"/>
        <v>#DIV/0!</v>
      </c>
      <c r="AP9" s="52"/>
      <c r="AQ9" s="198" t="e">
        <f t="shared" si="11"/>
        <v>#DIV/0!</v>
      </c>
      <c r="AR9" s="192" t="e">
        <f t="shared" si="28"/>
        <v>#DIV/0!</v>
      </c>
      <c r="AS9" s="196" t="e">
        <f t="shared" si="12"/>
        <v>#DIV/0!</v>
      </c>
      <c r="AT9" s="197" t="e">
        <f t="shared" si="13"/>
        <v>#DIV/0!</v>
      </c>
      <c r="AU9" s="108">
        <f t="shared" si="29"/>
        <v>0</v>
      </c>
      <c r="AV9" s="10">
        <f t="shared" si="14"/>
        <v>0</v>
      </c>
      <c r="AW9" s="2"/>
      <c r="AX9" s="11" t="e">
        <f t="shared" si="15"/>
        <v>#DIV/0!</v>
      </c>
      <c r="AY9" s="63"/>
      <c r="AZ9" s="63"/>
      <c r="BA9" s="8" t="e">
        <f t="shared" si="30"/>
        <v>#DIV/0!</v>
      </c>
      <c r="BB9" s="61"/>
      <c r="BC9" s="61"/>
      <c r="BD9" s="315"/>
      <c r="BE9" s="158">
        <f t="shared" si="31"/>
        <v>0</v>
      </c>
      <c r="BF9" s="158">
        <f t="shared" si="16"/>
        <v>0</v>
      </c>
      <c r="BG9" s="115"/>
    </row>
    <row r="10" spans="1:60" ht="12.75" customHeight="1" x14ac:dyDescent="0.2">
      <c r="A10" s="224"/>
      <c r="B10" s="225"/>
      <c r="C10" s="78" t="s">
        <v>9</v>
      </c>
      <c r="D10" s="143"/>
      <c r="E10" s="99"/>
      <c r="F10" s="100"/>
      <c r="G10" s="81"/>
      <c r="H10" s="81"/>
      <c r="I10" s="81"/>
      <c r="J10" s="81"/>
      <c r="K10" s="81"/>
      <c r="L10" s="81"/>
      <c r="M10" s="81"/>
      <c r="N10" s="81"/>
      <c r="O10" s="81"/>
      <c r="P10" s="39">
        <f t="shared" si="0"/>
        <v>0</v>
      </c>
      <c r="Q10" s="58"/>
      <c r="R10" s="148">
        <f t="shared" si="17"/>
        <v>0</v>
      </c>
      <c r="S10" s="183" t="e">
        <f t="shared" si="18"/>
        <v>#DIV/0!</v>
      </c>
      <c r="T10" s="184" t="e">
        <f t="shared" si="19"/>
        <v>#DIV/0!</v>
      </c>
      <c r="U10" s="184" t="e">
        <f t="shared" si="20"/>
        <v>#DIV/0!</v>
      </c>
      <c r="V10" s="339" t="e">
        <f t="shared" si="21"/>
        <v>#DIV/0!</v>
      </c>
      <c r="W10" s="347" t="e">
        <f t="shared" si="32"/>
        <v>#DIV/0!</v>
      </c>
      <c r="X10" s="343" t="e">
        <f t="shared" si="33"/>
        <v>#DIV/0!</v>
      </c>
      <c r="Y10" s="350">
        <v>4.4999999999999998E-2</v>
      </c>
      <c r="Z10" s="36"/>
      <c r="AA10" s="291" t="e">
        <f>S10*(1+Y10)</f>
        <v>#DIV/0!</v>
      </c>
      <c r="AB10" s="292" t="e">
        <f t="shared" si="25"/>
        <v>#DIV/0!</v>
      </c>
      <c r="AC10" s="293" t="e">
        <f t="shared" si="26"/>
        <v>#DIV/0!</v>
      </c>
      <c r="AD10" s="202" t="e">
        <f t="shared" si="4"/>
        <v>#DIV/0!</v>
      </c>
      <c r="AE10" s="118"/>
      <c r="AF10" s="124"/>
      <c r="AG10" s="118"/>
      <c r="AH10" s="136"/>
      <c r="AI10" s="203" t="e">
        <f t="shared" si="27"/>
        <v>#DIV/0!</v>
      </c>
      <c r="AJ10" s="226" t="e">
        <f t="shared" si="5"/>
        <v>#DIV/0!</v>
      </c>
      <c r="AK10" s="204" t="e">
        <f t="shared" si="6"/>
        <v>#DIV/0!</v>
      </c>
      <c r="AL10" s="205">
        <f t="shared" si="7"/>
        <v>0</v>
      </c>
      <c r="AM10" s="206" t="e">
        <f t="shared" si="8"/>
        <v>#DIV/0!</v>
      </c>
      <c r="AN10" s="192" t="e">
        <f t="shared" si="9"/>
        <v>#DIV/0!</v>
      </c>
      <c r="AO10" s="194" t="e">
        <f t="shared" si="10"/>
        <v>#DIV/0!</v>
      </c>
      <c r="AP10" s="52"/>
      <c r="AQ10" s="198" t="e">
        <f t="shared" si="11"/>
        <v>#DIV/0!</v>
      </c>
      <c r="AR10" s="192" t="e">
        <f t="shared" si="28"/>
        <v>#DIV/0!</v>
      </c>
      <c r="AS10" s="196" t="e">
        <f t="shared" si="12"/>
        <v>#DIV/0!</v>
      </c>
      <c r="AT10" s="197" t="e">
        <f t="shared" si="13"/>
        <v>#DIV/0!</v>
      </c>
      <c r="AU10" s="108">
        <f t="shared" si="29"/>
        <v>0</v>
      </c>
      <c r="AV10" s="10">
        <f t="shared" si="14"/>
        <v>0</v>
      </c>
      <c r="AW10" s="2"/>
      <c r="AX10" s="11" t="e">
        <f t="shared" si="15"/>
        <v>#DIV/0!</v>
      </c>
      <c r="AY10" s="45"/>
      <c r="AZ10" s="63"/>
      <c r="BA10" s="8" t="e">
        <f t="shared" si="30"/>
        <v>#DIV/0!</v>
      </c>
      <c r="BB10" s="61"/>
      <c r="BC10" s="61"/>
      <c r="BD10" s="315"/>
      <c r="BE10" s="158">
        <f t="shared" si="31"/>
        <v>0</v>
      </c>
      <c r="BF10" s="158">
        <f t="shared" si="16"/>
        <v>0</v>
      </c>
      <c r="BG10" s="115"/>
    </row>
    <row r="11" spans="1:60" x14ac:dyDescent="0.2">
      <c r="A11" s="224"/>
      <c r="B11" s="225"/>
      <c r="C11" s="78" t="s">
        <v>9</v>
      </c>
      <c r="D11" s="143"/>
      <c r="E11" s="99"/>
      <c r="F11" s="100"/>
      <c r="G11" s="100"/>
      <c r="H11" s="100"/>
      <c r="I11" s="100"/>
      <c r="J11" s="100"/>
      <c r="K11" s="100"/>
      <c r="L11" s="100"/>
      <c r="M11" s="81"/>
      <c r="N11" s="100"/>
      <c r="O11" s="100"/>
      <c r="P11" s="39">
        <f t="shared" si="0"/>
        <v>0</v>
      </c>
      <c r="Q11" s="58"/>
      <c r="R11" s="148">
        <f t="shared" si="17"/>
        <v>0</v>
      </c>
      <c r="S11" s="183" t="e">
        <f t="shared" si="18"/>
        <v>#DIV/0!</v>
      </c>
      <c r="T11" s="184" t="e">
        <f t="shared" si="19"/>
        <v>#DIV/0!</v>
      </c>
      <c r="U11" s="184" t="e">
        <f t="shared" si="20"/>
        <v>#DIV/0!</v>
      </c>
      <c r="V11" s="339" t="e">
        <f t="shared" si="21"/>
        <v>#DIV/0!</v>
      </c>
      <c r="W11" s="347" t="e">
        <f t="shared" si="32"/>
        <v>#DIV/0!</v>
      </c>
      <c r="X11" s="343" t="e">
        <f t="shared" si="33"/>
        <v>#DIV/0!</v>
      </c>
      <c r="Y11" s="350">
        <v>4.4999999999999998E-2</v>
      </c>
      <c r="Z11" s="36"/>
      <c r="AA11" s="291" t="e">
        <f t="shared" ref="AA11:AA39" si="34">S11*(1+Y11)</f>
        <v>#DIV/0!</v>
      </c>
      <c r="AB11" s="292" t="e">
        <f t="shared" si="25"/>
        <v>#DIV/0!</v>
      </c>
      <c r="AC11" s="293" t="e">
        <f t="shared" si="26"/>
        <v>#DIV/0!</v>
      </c>
      <c r="AD11" s="202" t="e">
        <f t="shared" si="4"/>
        <v>#DIV/0!</v>
      </c>
      <c r="AE11" s="118"/>
      <c r="AF11" s="124"/>
      <c r="AG11" s="118"/>
      <c r="AH11" s="136"/>
      <c r="AI11" s="203" t="e">
        <f t="shared" si="27"/>
        <v>#DIV/0!</v>
      </c>
      <c r="AJ11" s="226" t="e">
        <f t="shared" si="5"/>
        <v>#DIV/0!</v>
      </c>
      <c r="AK11" s="204" t="e">
        <f t="shared" si="6"/>
        <v>#DIV/0!</v>
      </c>
      <c r="AL11" s="205">
        <f t="shared" si="7"/>
        <v>0</v>
      </c>
      <c r="AM11" s="206" t="e">
        <f t="shared" si="8"/>
        <v>#DIV/0!</v>
      </c>
      <c r="AN11" s="192" t="e">
        <f t="shared" si="9"/>
        <v>#DIV/0!</v>
      </c>
      <c r="AO11" s="194" t="e">
        <f t="shared" si="10"/>
        <v>#DIV/0!</v>
      </c>
      <c r="AP11" s="52"/>
      <c r="AQ11" s="198" t="e">
        <f t="shared" si="11"/>
        <v>#DIV/0!</v>
      </c>
      <c r="AR11" s="192" t="e">
        <f t="shared" si="28"/>
        <v>#DIV/0!</v>
      </c>
      <c r="AS11" s="196" t="e">
        <f t="shared" si="12"/>
        <v>#DIV/0!</v>
      </c>
      <c r="AT11" s="197" t="e">
        <f t="shared" si="13"/>
        <v>#DIV/0!</v>
      </c>
      <c r="AU11" s="108">
        <f t="shared" si="29"/>
        <v>0</v>
      </c>
      <c r="AV11" s="10">
        <f t="shared" si="14"/>
        <v>0</v>
      </c>
      <c r="AW11" s="2"/>
      <c r="AX11" s="11" t="e">
        <f t="shared" si="15"/>
        <v>#DIV/0!</v>
      </c>
      <c r="AY11" s="45"/>
      <c r="AZ11" s="63"/>
      <c r="BA11" s="8" t="e">
        <f t="shared" si="30"/>
        <v>#DIV/0!</v>
      </c>
      <c r="BB11" s="61"/>
      <c r="BC11" s="61"/>
      <c r="BD11" s="315"/>
      <c r="BE11" s="158">
        <f t="shared" si="31"/>
        <v>0</v>
      </c>
      <c r="BF11" s="158">
        <f t="shared" si="16"/>
        <v>0</v>
      </c>
      <c r="BG11" s="162"/>
      <c r="BH11" s="88"/>
    </row>
    <row r="12" spans="1:60" x14ac:dyDescent="0.2">
      <c r="A12" s="224"/>
      <c r="B12" s="225"/>
      <c r="C12" s="78" t="s">
        <v>9</v>
      </c>
      <c r="D12" s="143"/>
      <c r="E12" s="99"/>
      <c r="F12" s="100"/>
      <c r="G12" s="100"/>
      <c r="H12" s="100"/>
      <c r="I12" s="100"/>
      <c r="J12" s="100"/>
      <c r="K12" s="100"/>
      <c r="L12" s="100"/>
      <c r="M12" s="81"/>
      <c r="N12" s="100"/>
      <c r="O12" s="100"/>
      <c r="P12" s="39">
        <f t="shared" si="0"/>
        <v>0</v>
      </c>
      <c r="Q12" s="58"/>
      <c r="R12" s="148">
        <f t="shared" si="17"/>
        <v>0</v>
      </c>
      <c r="S12" s="183" t="e">
        <f t="shared" si="18"/>
        <v>#DIV/0!</v>
      </c>
      <c r="T12" s="184" t="e">
        <f t="shared" si="19"/>
        <v>#DIV/0!</v>
      </c>
      <c r="U12" s="184" t="e">
        <f t="shared" si="20"/>
        <v>#DIV/0!</v>
      </c>
      <c r="V12" s="339" t="e">
        <f t="shared" si="21"/>
        <v>#DIV/0!</v>
      </c>
      <c r="W12" s="347" t="e">
        <f t="shared" si="32"/>
        <v>#DIV/0!</v>
      </c>
      <c r="X12" s="343" t="e">
        <f t="shared" si="33"/>
        <v>#DIV/0!</v>
      </c>
      <c r="Y12" s="350">
        <v>4.4999999999999998E-2</v>
      </c>
      <c r="Z12" s="36"/>
      <c r="AA12" s="291" t="e">
        <f t="shared" si="34"/>
        <v>#DIV/0!</v>
      </c>
      <c r="AB12" s="292" t="e">
        <f t="shared" si="25"/>
        <v>#DIV/0!</v>
      </c>
      <c r="AC12" s="293" t="e">
        <f t="shared" si="26"/>
        <v>#DIV/0!</v>
      </c>
      <c r="AD12" s="202" t="e">
        <f t="shared" si="4"/>
        <v>#DIV/0!</v>
      </c>
      <c r="AE12" s="118"/>
      <c r="AF12" s="124"/>
      <c r="AG12" s="118"/>
      <c r="AH12" s="136"/>
      <c r="AI12" s="203" t="e">
        <f t="shared" si="27"/>
        <v>#DIV/0!</v>
      </c>
      <c r="AJ12" s="226" t="e">
        <f t="shared" si="5"/>
        <v>#DIV/0!</v>
      </c>
      <c r="AK12" s="204" t="e">
        <f t="shared" si="6"/>
        <v>#DIV/0!</v>
      </c>
      <c r="AL12" s="205">
        <f t="shared" si="7"/>
        <v>0</v>
      </c>
      <c r="AM12" s="206" t="e">
        <f t="shared" si="8"/>
        <v>#DIV/0!</v>
      </c>
      <c r="AN12" s="192" t="e">
        <f t="shared" si="9"/>
        <v>#DIV/0!</v>
      </c>
      <c r="AO12" s="194" t="e">
        <f t="shared" si="10"/>
        <v>#DIV/0!</v>
      </c>
      <c r="AP12" s="52"/>
      <c r="AQ12" s="198" t="e">
        <f t="shared" si="11"/>
        <v>#DIV/0!</v>
      </c>
      <c r="AR12" s="192" t="e">
        <f t="shared" si="28"/>
        <v>#DIV/0!</v>
      </c>
      <c r="AS12" s="196" t="e">
        <f t="shared" si="12"/>
        <v>#DIV/0!</v>
      </c>
      <c r="AT12" s="197" t="e">
        <f t="shared" si="13"/>
        <v>#DIV/0!</v>
      </c>
      <c r="AU12" s="108">
        <f t="shared" si="29"/>
        <v>0</v>
      </c>
      <c r="AV12" s="10">
        <f t="shared" si="14"/>
        <v>0</v>
      </c>
      <c r="AW12" s="2"/>
      <c r="AX12" s="11" t="e">
        <f t="shared" si="15"/>
        <v>#DIV/0!</v>
      </c>
      <c r="AY12" s="233"/>
      <c r="AZ12" s="81"/>
      <c r="BA12" s="8" t="e">
        <f t="shared" si="30"/>
        <v>#DIV/0!</v>
      </c>
      <c r="BB12" s="61"/>
      <c r="BC12" s="61"/>
      <c r="BD12" s="315"/>
      <c r="BE12" s="158">
        <f t="shared" si="31"/>
        <v>0</v>
      </c>
      <c r="BF12" s="158">
        <f t="shared" si="16"/>
        <v>0</v>
      </c>
      <c r="BG12" s="115"/>
    </row>
    <row r="13" spans="1:60" x14ac:dyDescent="0.2">
      <c r="A13" s="224"/>
      <c r="B13" s="225"/>
      <c r="C13" s="78" t="s">
        <v>9</v>
      </c>
      <c r="D13" s="143"/>
      <c r="E13" s="99"/>
      <c r="F13" s="100"/>
      <c r="G13" s="100"/>
      <c r="H13" s="100"/>
      <c r="I13" s="100"/>
      <c r="J13" s="100"/>
      <c r="K13" s="100"/>
      <c r="L13" s="100"/>
      <c r="M13" s="81"/>
      <c r="N13" s="100"/>
      <c r="O13" s="100"/>
      <c r="P13" s="39">
        <f t="shared" si="0"/>
        <v>0</v>
      </c>
      <c r="Q13" s="58"/>
      <c r="R13" s="148">
        <f t="shared" si="17"/>
        <v>0</v>
      </c>
      <c r="S13" s="183" t="e">
        <f t="shared" si="18"/>
        <v>#DIV/0!</v>
      </c>
      <c r="T13" s="184" t="e">
        <f t="shared" si="19"/>
        <v>#DIV/0!</v>
      </c>
      <c r="U13" s="184" t="e">
        <f t="shared" si="20"/>
        <v>#DIV/0!</v>
      </c>
      <c r="V13" s="339" t="e">
        <f t="shared" si="21"/>
        <v>#DIV/0!</v>
      </c>
      <c r="W13" s="347" t="e">
        <f t="shared" si="32"/>
        <v>#DIV/0!</v>
      </c>
      <c r="X13" s="343" t="e">
        <f t="shared" si="33"/>
        <v>#DIV/0!</v>
      </c>
      <c r="Y13" s="350">
        <v>4.4999999999999998E-2</v>
      </c>
      <c r="Z13" s="36"/>
      <c r="AA13" s="291" t="e">
        <f t="shared" si="34"/>
        <v>#DIV/0!</v>
      </c>
      <c r="AB13" s="292" t="e">
        <f t="shared" si="25"/>
        <v>#DIV/0!</v>
      </c>
      <c r="AC13" s="293" t="e">
        <f t="shared" si="26"/>
        <v>#DIV/0!</v>
      </c>
      <c r="AD13" s="202" t="e">
        <f t="shared" si="4"/>
        <v>#DIV/0!</v>
      </c>
      <c r="AE13" s="118"/>
      <c r="AF13" s="124"/>
      <c r="AG13" s="118"/>
      <c r="AH13" s="136"/>
      <c r="AI13" s="203" t="e">
        <f t="shared" si="27"/>
        <v>#DIV/0!</v>
      </c>
      <c r="AJ13" s="226" t="e">
        <f t="shared" si="5"/>
        <v>#DIV/0!</v>
      </c>
      <c r="AK13" s="204" t="e">
        <f t="shared" si="6"/>
        <v>#DIV/0!</v>
      </c>
      <c r="AL13" s="205">
        <f t="shared" si="7"/>
        <v>0</v>
      </c>
      <c r="AM13" s="206" t="e">
        <f t="shared" si="8"/>
        <v>#DIV/0!</v>
      </c>
      <c r="AN13" s="192" t="e">
        <f t="shared" si="9"/>
        <v>#DIV/0!</v>
      </c>
      <c r="AO13" s="194" t="e">
        <f t="shared" si="10"/>
        <v>#DIV/0!</v>
      </c>
      <c r="AP13" s="52"/>
      <c r="AQ13" s="198" t="e">
        <f t="shared" si="11"/>
        <v>#DIV/0!</v>
      </c>
      <c r="AR13" s="192" t="e">
        <f t="shared" si="28"/>
        <v>#DIV/0!</v>
      </c>
      <c r="AS13" s="196" t="e">
        <f t="shared" si="12"/>
        <v>#DIV/0!</v>
      </c>
      <c r="AT13" s="197" t="e">
        <f t="shared" si="13"/>
        <v>#DIV/0!</v>
      </c>
      <c r="AU13" s="108">
        <f t="shared" si="29"/>
        <v>0</v>
      </c>
      <c r="AV13" s="10">
        <f t="shared" si="14"/>
        <v>0</v>
      </c>
      <c r="AW13" s="2"/>
      <c r="AX13" s="11" t="e">
        <f t="shared" si="15"/>
        <v>#DIV/0!</v>
      </c>
      <c r="AY13" s="233"/>
      <c r="AZ13" s="81"/>
      <c r="BA13" s="8" t="e">
        <f t="shared" si="30"/>
        <v>#DIV/0!</v>
      </c>
      <c r="BB13" s="61"/>
      <c r="BC13" s="61"/>
      <c r="BD13" s="315"/>
      <c r="BE13" s="158">
        <f t="shared" si="31"/>
        <v>0</v>
      </c>
      <c r="BF13" s="158">
        <f t="shared" si="16"/>
        <v>0</v>
      </c>
      <c r="BG13" s="115"/>
    </row>
    <row r="14" spans="1:60" x14ac:dyDescent="0.2">
      <c r="A14" s="224"/>
      <c r="B14" s="225"/>
      <c r="C14" s="78" t="s">
        <v>9</v>
      </c>
      <c r="D14" s="143"/>
      <c r="E14" s="99"/>
      <c r="F14" s="100"/>
      <c r="G14" s="100"/>
      <c r="H14" s="100"/>
      <c r="I14" s="100"/>
      <c r="J14" s="100"/>
      <c r="K14" s="100"/>
      <c r="L14" s="100"/>
      <c r="M14" s="81"/>
      <c r="N14" s="100"/>
      <c r="O14" s="100"/>
      <c r="P14" s="39">
        <f t="shared" si="0"/>
        <v>0</v>
      </c>
      <c r="Q14" s="58"/>
      <c r="R14" s="148">
        <f t="shared" si="17"/>
        <v>0</v>
      </c>
      <c r="S14" s="183" t="e">
        <f t="shared" si="18"/>
        <v>#DIV/0!</v>
      </c>
      <c r="T14" s="184" t="e">
        <f t="shared" si="19"/>
        <v>#DIV/0!</v>
      </c>
      <c r="U14" s="184" t="e">
        <f t="shared" si="20"/>
        <v>#DIV/0!</v>
      </c>
      <c r="V14" s="339" t="e">
        <f t="shared" si="21"/>
        <v>#DIV/0!</v>
      </c>
      <c r="W14" s="347" t="e">
        <f t="shared" si="32"/>
        <v>#DIV/0!</v>
      </c>
      <c r="X14" s="343" t="e">
        <f t="shared" si="33"/>
        <v>#DIV/0!</v>
      </c>
      <c r="Y14" s="350">
        <v>4.4999999999999998E-2</v>
      </c>
      <c r="Z14" s="36"/>
      <c r="AA14" s="291" t="e">
        <f t="shared" si="34"/>
        <v>#DIV/0!</v>
      </c>
      <c r="AB14" s="292" t="e">
        <f t="shared" si="25"/>
        <v>#DIV/0!</v>
      </c>
      <c r="AC14" s="293" t="e">
        <f t="shared" si="26"/>
        <v>#DIV/0!</v>
      </c>
      <c r="AD14" s="202" t="e">
        <f t="shared" si="4"/>
        <v>#DIV/0!</v>
      </c>
      <c r="AE14" s="118"/>
      <c r="AF14" s="124"/>
      <c r="AG14" s="118"/>
      <c r="AH14" s="136"/>
      <c r="AI14" s="203" t="e">
        <f t="shared" si="27"/>
        <v>#DIV/0!</v>
      </c>
      <c r="AJ14" s="226" t="e">
        <f t="shared" si="5"/>
        <v>#DIV/0!</v>
      </c>
      <c r="AK14" s="204" t="e">
        <f t="shared" si="6"/>
        <v>#DIV/0!</v>
      </c>
      <c r="AL14" s="205">
        <f t="shared" si="7"/>
        <v>0</v>
      </c>
      <c r="AM14" s="206" t="e">
        <f t="shared" si="8"/>
        <v>#DIV/0!</v>
      </c>
      <c r="AN14" s="192" t="e">
        <f t="shared" si="9"/>
        <v>#DIV/0!</v>
      </c>
      <c r="AO14" s="194" t="e">
        <f t="shared" si="10"/>
        <v>#DIV/0!</v>
      </c>
      <c r="AP14" s="52"/>
      <c r="AQ14" s="198" t="e">
        <f t="shared" si="11"/>
        <v>#DIV/0!</v>
      </c>
      <c r="AR14" s="192" t="e">
        <f t="shared" si="28"/>
        <v>#DIV/0!</v>
      </c>
      <c r="AS14" s="196" t="e">
        <f t="shared" si="12"/>
        <v>#DIV/0!</v>
      </c>
      <c r="AT14" s="197" t="e">
        <f t="shared" si="13"/>
        <v>#DIV/0!</v>
      </c>
      <c r="AU14" s="108">
        <f t="shared" si="29"/>
        <v>0</v>
      </c>
      <c r="AV14" s="10">
        <f t="shared" si="14"/>
        <v>0</v>
      </c>
      <c r="AW14" s="2"/>
      <c r="AX14" s="11" t="e">
        <f t="shared" si="15"/>
        <v>#DIV/0!</v>
      </c>
      <c r="AY14" s="233"/>
      <c r="AZ14" s="81"/>
      <c r="BA14" s="8" t="e">
        <f t="shared" si="30"/>
        <v>#DIV/0!</v>
      </c>
      <c r="BB14" s="61"/>
      <c r="BC14" s="61"/>
      <c r="BD14" s="315"/>
      <c r="BE14" s="158">
        <f t="shared" si="31"/>
        <v>0</v>
      </c>
      <c r="BF14" s="158">
        <f t="shared" si="16"/>
        <v>0</v>
      </c>
      <c r="BG14" s="115"/>
    </row>
    <row r="15" spans="1:60" x14ac:dyDescent="0.2">
      <c r="A15" s="224"/>
      <c r="B15" s="225"/>
      <c r="C15" s="78" t="s">
        <v>9</v>
      </c>
      <c r="D15" s="143"/>
      <c r="E15" s="99"/>
      <c r="F15" s="100"/>
      <c r="G15" s="100"/>
      <c r="H15" s="100"/>
      <c r="I15" s="100"/>
      <c r="J15" s="100"/>
      <c r="K15" s="100"/>
      <c r="L15" s="100"/>
      <c r="M15" s="81"/>
      <c r="N15" s="100"/>
      <c r="O15" s="100"/>
      <c r="P15" s="39">
        <f t="shared" si="0"/>
        <v>0</v>
      </c>
      <c r="Q15" s="58"/>
      <c r="R15" s="148">
        <f t="shared" si="17"/>
        <v>0</v>
      </c>
      <c r="S15" s="183" t="e">
        <f t="shared" si="18"/>
        <v>#DIV/0!</v>
      </c>
      <c r="T15" s="184" t="e">
        <f t="shared" si="19"/>
        <v>#DIV/0!</v>
      </c>
      <c r="U15" s="184" t="e">
        <f t="shared" si="20"/>
        <v>#DIV/0!</v>
      </c>
      <c r="V15" s="339" t="e">
        <f t="shared" si="21"/>
        <v>#DIV/0!</v>
      </c>
      <c r="W15" s="347" t="e">
        <f t="shared" si="32"/>
        <v>#DIV/0!</v>
      </c>
      <c r="X15" s="343" t="e">
        <f t="shared" si="33"/>
        <v>#DIV/0!</v>
      </c>
      <c r="Y15" s="350">
        <v>4.4999999999999998E-2</v>
      </c>
      <c r="Z15" s="36"/>
      <c r="AA15" s="291" t="e">
        <f t="shared" si="34"/>
        <v>#DIV/0!</v>
      </c>
      <c r="AB15" s="292" t="e">
        <f t="shared" si="25"/>
        <v>#DIV/0!</v>
      </c>
      <c r="AC15" s="293" t="e">
        <f t="shared" si="26"/>
        <v>#DIV/0!</v>
      </c>
      <c r="AD15" s="202" t="e">
        <f t="shared" si="4"/>
        <v>#DIV/0!</v>
      </c>
      <c r="AE15" s="118"/>
      <c r="AF15" s="124"/>
      <c r="AG15" s="118"/>
      <c r="AH15" s="136"/>
      <c r="AI15" s="203" t="e">
        <f t="shared" si="27"/>
        <v>#DIV/0!</v>
      </c>
      <c r="AJ15" s="226" t="e">
        <f t="shared" si="5"/>
        <v>#DIV/0!</v>
      </c>
      <c r="AK15" s="204" t="e">
        <f t="shared" si="6"/>
        <v>#DIV/0!</v>
      </c>
      <c r="AL15" s="205">
        <f t="shared" si="7"/>
        <v>0</v>
      </c>
      <c r="AM15" s="206" t="e">
        <f t="shared" si="8"/>
        <v>#DIV/0!</v>
      </c>
      <c r="AN15" s="192" t="e">
        <f t="shared" si="9"/>
        <v>#DIV/0!</v>
      </c>
      <c r="AO15" s="194" t="e">
        <f t="shared" si="10"/>
        <v>#DIV/0!</v>
      </c>
      <c r="AP15" s="52"/>
      <c r="AQ15" s="198" t="e">
        <f t="shared" si="11"/>
        <v>#DIV/0!</v>
      </c>
      <c r="AR15" s="192" t="e">
        <f t="shared" si="28"/>
        <v>#DIV/0!</v>
      </c>
      <c r="AS15" s="196" t="e">
        <f t="shared" si="12"/>
        <v>#DIV/0!</v>
      </c>
      <c r="AT15" s="197" t="e">
        <f t="shared" si="13"/>
        <v>#DIV/0!</v>
      </c>
      <c r="AU15" s="108">
        <f t="shared" si="29"/>
        <v>0</v>
      </c>
      <c r="AV15" s="10">
        <f t="shared" si="14"/>
        <v>0</v>
      </c>
      <c r="AW15" s="2"/>
      <c r="AX15" s="11" t="e">
        <f t="shared" si="15"/>
        <v>#DIV/0!</v>
      </c>
      <c r="AY15" s="233"/>
      <c r="AZ15" s="81"/>
      <c r="BA15" s="8" t="e">
        <f t="shared" si="30"/>
        <v>#DIV/0!</v>
      </c>
      <c r="BB15" s="61"/>
      <c r="BC15" s="61"/>
      <c r="BD15" s="315"/>
      <c r="BE15" s="158">
        <f t="shared" si="31"/>
        <v>0</v>
      </c>
      <c r="BF15" s="158">
        <f t="shared" si="16"/>
        <v>0</v>
      </c>
      <c r="BG15" s="115"/>
    </row>
    <row r="16" spans="1:60" x14ac:dyDescent="0.2">
      <c r="A16" s="224"/>
      <c r="B16" s="225"/>
      <c r="C16" s="78" t="s">
        <v>9</v>
      </c>
      <c r="D16" s="143"/>
      <c r="E16" s="99"/>
      <c r="F16" s="100"/>
      <c r="G16" s="100"/>
      <c r="H16" s="100"/>
      <c r="I16" s="100"/>
      <c r="J16" s="100"/>
      <c r="K16" s="100"/>
      <c r="L16" s="100"/>
      <c r="M16" s="81"/>
      <c r="N16" s="100"/>
      <c r="O16" s="100"/>
      <c r="P16" s="39">
        <f t="shared" si="0"/>
        <v>0</v>
      </c>
      <c r="Q16" s="58"/>
      <c r="R16" s="148">
        <f t="shared" si="17"/>
        <v>0</v>
      </c>
      <c r="S16" s="183" t="e">
        <f t="shared" si="18"/>
        <v>#DIV/0!</v>
      </c>
      <c r="T16" s="184" t="e">
        <f t="shared" si="19"/>
        <v>#DIV/0!</v>
      </c>
      <c r="U16" s="184" t="e">
        <f t="shared" si="20"/>
        <v>#DIV/0!</v>
      </c>
      <c r="V16" s="339" t="e">
        <f t="shared" si="21"/>
        <v>#DIV/0!</v>
      </c>
      <c r="W16" s="347" t="e">
        <f t="shared" si="32"/>
        <v>#DIV/0!</v>
      </c>
      <c r="X16" s="343" t="e">
        <f t="shared" si="33"/>
        <v>#DIV/0!</v>
      </c>
      <c r="Y16" s="350">
        <v>4.4999999999999998E-2</v>
      </c>
      <c r="Z16" s="36"/>
      <c r="AA16" s="291" t="e">
        <f>S16*(1+Y16)</f>
        <v>#DIV/0!</v>
      </c>
      <c r="AB16" s="292" t="e">
        <f t="shared" si="25"/>
        <v>#DIV/0!</v>
      </c>
      <c r="AC16" s="293" t="e">
        <f t="shared" si="26"/>
        <v>#DIV/0!</v>
      </c>
      <c r="AD16" s="202" t="e">
        <f t="shared" si="4"/>
        <v>#DIV/0!</v>
      </c>
      <c r="AE16" s="118"/>
      <c r="AF16" s="124"/>
      <c r="AG16" s="118"/>
      <c r="AH16" s="136"/>
      <c r="AI16" s="203" t="e">
        <f t="shared" si="27"/>
        <v>#DIV/0!</v>
      </c>
      <c r="AJ16" s="226" t="e">
        <f t="shared" si="5"/>
        <v>#DIV/0!</v>
      </c>
      <c r="AK16" s="204" t="e">
        <f t="shared" si="6"/>
        <v>#DIV/0!</v>
      </c>
      <c r="AL16" s="205">
        <f t="shared" si="7"/>
        <v>0</v>
      </c>
      <c r="AM16" s="206" t="e">
        <f t="shared" si="8"/>
        <v>#DIV/0!</v>
      </c>
      <c r="AN16" s="192" t="e">
        <f t="shared" si="9"/>
        <v>#DIV/0!</v>
      </c>
      <c r="AO16" s="194" t="e">
        <f t="shared" si="10"/>
        <v>#DIV/0!</v>
      </c>
      <c r="AP16" s="52"/>
      <c r="AQ16" s="198" t="e">
        <f t="shared" si="11"/>
        <v>#DIV/0!</v>
      </c>
      <c r="AR16" s="192" t="e">
        <f t="shared" si="28"/>
        <v>#DIV/0!</v>
      </c>
      <c r="AS16" s="196" t="e">
        <f t="shared" si="12"/>
        <v>#DIV/0!</v>
      </c>
      <c r="AT16" s="197" t="e">
        <f t="shared" si="13"/>
        <v>#DIV/0!</v>
      </c>
      <c r="AU16" s="108">
        <f t="shared" si="29"/>
        <v>0</v>
      </c>
      <c r="AV16" s="10">
        <f t="shared" si="14"/>
        <v>0</v>
      </c>
      <c r="AW16" s="2"/>
      <c r="AX16" s="11" t="e">
        <f t="shared" si="15"/>
        <v>#DIV/0!</v>
      </c>
      <c r="AY16" s="233"/>
      <c r="AZ16" s="81"/>
      <c r="BA16" s="8" t="e">
        <f t="shared" si="30"/>
        <v>#DIV/0!</v>
      </c>
      <c r="BB16" s="61"/>
      <c r="BC16" s="61"/>
      <c r="BD16" s="315"/>
      <c r="BE16" s="158">
        <f t="shared" si="31"/>
        <v>0</v>
      </c>
      <c r="BF16" s="158">
        <f t="shared" si="16"/>
        <v>0</v>
      </c>
      <c r="BG16" s="115"/>
    </row>
    <row r="17" spans="1:59" x14ac:dyDescent="0.2">
      <c r="A17" s="224"/>
      <c r="B17" s="225"/>
      <c r="C17" s="78" t="s">
        <v>9</v>
      </c>
      <c r="D17" s="143"/>
      <c r="E17" s="99"/>
      <c r="F17" s="100"/>
      <c r="G17" s="100"/>
      <c r="H17" s="100"/>
      <c r="I17" s="100"/>
      <c r="J17" s="100"/>
      <c r="K17" s="100"/>
      <c r="L17" s="100"/>
      <c r="M17" s="81"/>
      <c r="N17" s="100"/>
      <c r="O17" s="100"/>
      <c r="P17" s="39">
        <f t="shared" si="0"/>
        <v>0</v>
      </c>
      <c r="Q17" s="58"/>
      <c r="R17" s="148">
        <f t="shared" si="17"/>
        <v>0</v>
      </c>
      <c r="S17" s="183" t="e">
        <f t="shared" si="18"/>
        <v>#DIV/0!</v>
      </c>
      <c r="T17" s="184" t="e">
        <f t="shared" si="19"/>
        <v>#DIV/0!</v>
      </c>
      <c r="U17" s="184" t="e">
        <f t="shared" si="20"/>
        <v>#DIV/0!</v>
      </c>
      <c r="V17" s="339" t="e">
        <f t="shared" si="21"/>
        <v>#DIV/0!</v>
      </c>
      <c r="W17" s="347" t="e">
        <f t="shared" si="32"/>
        <v>#DIV/0!</v>
      </c>
      <c r="X17" s="343" t="e">
        <f t="shared" si="33"/>
        <v>#DIV/0!</v>
      </c>
      <c r="Y17" s="350">
        <v>4.4999999999999998E-2</v>
      </c>
      <c r="Z17" s="36"/>
      <c r="AA17" s="291" t="e">
        <f>S17*(1+Y17)</f>
        <v>#DIV/0!</v>
      </c>
      <c r="AB17" s="292" t="e">
        <f t="shared" si="25"/>
        <v>#DIV/0!</v>
      </c>
      <c r="AC17" s="293" t="e">
        <f t="shared" si="26"/>
        <v>#DIV/0!</v>
      </c>
      <c r="AD17" s="202" t="e">
        <f t="shared" si="4"/>
        <v>#DIV/0!</v>
      </c>
      <c r="AE17" s="118"/>
      <c r="AF17" s="124"/>
      <c r="AG17" s="118"/>
      <c r="AH17" s="136"/>
      <c r="AI17" s="203" t="e">
        <f t="shared" si="27"/>
        <v>#DIV/0!</v>
      </c>
      <c r="AJ17" s="226" t="e">
        <f t="shared" si="5"/>
        <v>#DIV/0!</v>
      </c>
      <c r="AK17" s="204" t="e">
        <f t="shared" si="6"/>
        <v>#DIV/0!</v>
      </c>
      <c r="AL17" s="205">
        <f t="shared" si="7"/>
        <v>0</v>
      </c>
      <c r="AM17" s="206" t="e">
        <f t="shared" si="8"/>
        <v>#DIV/0!</v>
      </c>
      <c r="AN17" s="192" t="e">
        <f t="shared" si="9"/>
        <v>#DIV/0!</v>
      </c>
      <c r="AO17" s="194" t="e">
        <f t="shared" si="10"/>
        <v>#DIV/0!</v>
      </c>
      <c r="AP17" s="52"/>
      <c r="AQ17" s="198" t="e">
        <f t="shared" si="11"/>
        <v>#DIV/0!</v>
      </c>
      <c r="AR17" s="192" t="e">
        <f t="shared" si="28"/>
        <v>#DIV/0!</v>
      </c>
      <c r="AS17" s="196" t="e">
        <f t="shared" si="12"/>
        <v>#DIV/0!</v>
      </c>
      <c r="AT17" s="197" t="e">
        <f t="shared" si="13"/>
        <v>#DIV/0!</v>
      </c>
      <c r="AU17" s="108">
        <f t="shared" si="29"/>
        <v>0</v>
      </c>
      <c r="AV17" s="10">
        <f t="shared" si="14"/>
        <v>0</v>
      </c>
      <c r="AW17" s="2"/>
      <c r="AX17" s="11" t="e">
        <f t="shared" si="15"/>
        <v>#DIV/0!</v>
      </c>
      <c r="AY17" s="233"/>
      <c r="AZ17" s="81"/>
      <c r="BA17" s="8" t="e">
        <f t="shared" si="30"/>
        <v>#DIV/0!</v>
      </c>
      <c r="BB17" s="61"/>
      <c r="BC17" s="61"/>
      <c r="BD17" s="315"/>
      <c r="BE17" s="158">
        <f t="shared" si="31"/>
        <v>0</v>
      </c>
      <c r="BF17" s="158">
        <f t="shared" si="16"/>
        <v>0</v>
      </c>
      <c r="BG17" s="115"/>
    </row>
    <row r="18" spans="1:59" x14ac:dyDescent="0.2">
      <c r="A18" s="224"/>
      <c r="B18" s="225"/>
      <c r="C18" s="78" t="s">
        <v>9</v>
      </c>
      <c r="D18" s="143"/>
      <c r="E18" s="99"/>
      <c r="F18" s="100"/>
      <c r="G18" s="100"/>
      <c r="H18" s="100"/>
      <c r="I18" s="100"/>
      <c r="J18" s="100"/>
      <c r="K18" s="100"/>
      <c r="L18" s="100"/>
      <c r="M18" s="81"/>
      <c r="N18" s="100"/>
      <c r="O18" s="100"/>
      <c r="P18" s="39">
        <f t="shared" si="0"/>
        <v>0</v>
      </c>
      <c r="Q18" s="58"/>
      <c r="R18" s="148">
        <f t="shared" si="17"/>
        <v>0</v>
      </c>
      <c r="S18" s="183" t="e">
        <f t="shared" si="18"/>
        <v>#DIV/0!</v>
      </c>
      <c r="T18" s="184" t="e">
        <f t="shared" si="19"/>
        <v>#DIV/0!</v>
      </c>
      <c r="U18" s="184" t="e">
        <f t="shared" si="20"/>
        <v>#DIV/0!</v>
      </c>
      <c r="V18" s="339" t="e">
        <f t="shared" si="21"/>
        <v>#DIV/0!</v>
      </c>
      <c r="W18" s="347" t="e">
        <f t="shared" si="32"/>
        <v>#DIV/0!</v>
      </c>
      <c r="X18" s="343" t="e">
        <f t="shared" si="33"/>
        <v>#DIV/0!</v>
      </c>
      <c r="Y18" s="350">
        <v>4.4999999999999998E-2</v>
      </c>
      <c r="Z18" s="36"/>
      <c r="AA18" s="291" t="e">
        <f t="shared" si="34"/>
        <v>#DIV/0!</v>
      </c>
      <c r="AB18" s="292" t="e">
        <f t="shared" si="25"/>
        <v>#DIV/0!</v>
      </c>
      <c r="AC18" s="293" t="e">
        <f t="shared" si="26"/>
        <v>#DIV/0!</v>
      </c>
      <c r="AD18" s="202" t="e">
        <f t="shared" si="4"/>
        <v>#DIV/0!</v>
      </c>
      <c r="AE18" s="118"/>
      <c r="AF18" s="124"/>
      <c r="AG18" s="118"/>
      <c r="AH18" s="136"/>
      <c r="AI18" s="203" t="e">
        <f t="shared" si="27"/>
        <v>#DIV/0!</v>
      </c>
      <c r="AJ18" s="226" t="e">
        <f t="shared" si="5"/>
        <v>#DIV/0!</v>
      </c>
      <c r="AK18" s="204" t="e">
        <f t="shared" si="6"/>
        <v>#DIV/0!</v>
      </c>
      <c r="AL18" s="205">
        <f t="shared" si="7"/>
        <v>0</v>
      </c>
      <c r="AM18" s="206" t="e">
        <f t="shared" si="8"/>
        <v>#DIV/0!</v>
      </c>
      <c r="AN18" s="192" t="e">
        <f t="shared" si="9"/>
        <v>#DIV/0!</v>
      </c>
      <c r="AO18" s="194" t="e">
        <f t="shared" si="10"/>
        <v>#DIV/0!</v>
      </c>
      <c r="AP18" s="52"/>
      <c r="AQ18" s="198" t="e">
        <f t="shared" si="11"/>
        <v>#DIV/0!</v>
      </c>
      <c r="AR18" s="192" t="e">
        <f t="shared" si="28"/>
        <v>#DIV/0!</v>
      </c>
      <c r="AS18" s="196" t="e">
        <f t="shared" si="12"/>
        <v>#DIV/0!</v>
      </c>
      <c r="AT18" s="197" t="e">
        <f t="shared" si="13"/>
        <v>#DIV/0!</v>
      </c>
      <c r="AU18" s="108">
        <f t="shared" si="29"/>
        <v>0</v>
      </c>
      <c r="AV18" s="10">
        <f t="shared" si="14"/>
        <v>0</v>
      </c>
      <c r="AW18" s="2"/>
      <c r="AX18" s="11" t="e">
        <f t="shared" si="15"/>
        <v>#DIV/0!</v>
      </c>
      <c r="AY18" s="233"/>
      <c r="AZ18" s="81"/>
      <c r="BA18" s="8" t="e">
        <f t="shared" si="30"/>
        <v>#DIV/0!</v>
      </c>
      <c r="BB18" s="61"/>
      <c r="BC18" s="61"/>
      <c r="BD18" s="315"/>
      <c r="BE18" s="158">
        <f t="shared" si="31"/>
        <v>0</v>
      </c>
      <c r="BF18" s="158">
        <f t="shared" si="16"/>
        <v>0</v>
      </c>
      <c r="BG18" s="115"/>
    </row>
    <row r="19" spans="1:59" x14ac:dyDescent="0.2">
      <c r="A19" s="224"/>
      <c r="B19" s="225"/>
      <c r="C19" s="78" t="s">
        <v>9</v>
      </c>
      <c r="D19" s="143"/>
      <c r="E19" s="99"/>
      <c r="F19" s="100"/>
      <c r="G19" s="100"/>
      <c r="H19" s="100"/>
      <c r="I19" s="100"/>
      <c r="J19" s="100"/>
      <c r="K19" s="100"/>
      <c r="L19" s="100"/>
      <c r="M19" s="81"/>
      <c r="N19" s="100"/>
      <c r="O19" s="100"/>
      <c r="P19" s="39">
        <f t="shared" si="0"/>
        <v>0</v>
      </c>
      <c r="Q19" s="58"/>
      <c r="R19" s="148">
        <f t="shared" si="17"/>
        <v>0</v>
      </c>
      <c r="S19" s="183" t="e">
        <f t="shared" si="18"/>
        <v>#DIV/0!</v>
      </c>
      <c r="T19" s="184" t="e">
        <f t="shared" si="19"/>
        <v>#DIV/0!</v>
      </c>
      <c r="U19" s="184" t="e">
        <f t="shared" si="20"/>
        <v>#DIV/0!</v>
      </c>
      <c r="V19" s="339" t="e">
        <f t="shared" si="21"/>
        <v>#DIV/0!</v>
      </c>
      <c r="W19" s="347" t="e">
        <f t="shared" si="32"/>
        <v>#DIV/0!</v>
      </c>
      <c r="X19" s="343" t="e">
        <f t="shared" si="33"/>
        <v>#DIV/0!</v>
      </c>
      <c r="Y19" s="350">
        <v>4.4999999999999998E-2</v>
      </c>
      <c r="Z19" s="36"/>
      <c r="AA19" s="291" t="e">
        <f t="shared" si="34"/>
        <v>#DIV/0!</v>
      </c>
      <c r="AB19" s="292" t="e">
        <f t="shared" si="25"/>
        <v>#DIV/0!</v>
      </c>
      <c r="AC19" s="293" t="e">
        <f t="shared" si="26"/>
        <v>#DIV/0!</v>
      </c>
      <c r="AD19" s="202" t="e">
        <f t="shared" si="4"/>
        <v>#DIV/0!</v>
      </c>
      <c r="AE19" s="118"/>
      <c r="AF19" s="124"/>
      <c r="AG19" s="118"/>
      <c r="AH19" s="136"/>
      <c r="AI19" s="203" t="e">
        <f t="shared" si="27"/>
        <v>#DIV/0!</v>
      </c>
      <c r="AJ19" s="226" t="e">
        <f t="shared" si="5"/>
        <v>#DIV/0!</v>
      </c>
      <c r="AK19" s="204" t="e">
        <f t="shared" si="6"/>
        <v>#DIV/0!</v>
      </c>
      <c r="AL19" s="205">
        <f t="shared" si="7"/>
        <v>0</v>
      </c>
      <c r="AM19" s="206" t="e">
        <f t="shared" si="8"/>
        <v>#DIV/0!</v>
      </c>
      <c r="AN19" s="192" t="e">
        <f t="shared" si="9"/>
        <v>#DIV/0!</v>
      </c>
      <c r="AO19" s="194" t="e">
        <f t="shared" si="10"/>
        <v>#DIV/0!</v>
      </c>
      <c r="AP19" s="52"/>
      <c r="AQ19" s="198" t="e">
        <f t="shared" si="11"/>
        <v>#DIV/0!</v>
      </c>
      <c r="AR19" s="192" t="e">
        <f t="shared" si="28"/>
        <v>#DIV/0!</v>
      </c>
      <c r="AS19" s="196" t="e">
        <f t="shared" si="12"/>
        <v>#DIV/0!</v>
      </c>
      <c r="AT19" s="197" t="e">
        <f t="shared" si="13"/>
        <v>#DIV/0!</v>
      </c>
      <c r="AU19" s="108">
        <f t="shared" si="29"/>
        <v>0</v>
      </c>
      <c r="AV19" s="10">
        <f t="shared" si="14"/>
        <v>0</v>
      </c>
      <c r="AW19" s="2"/>
      <c r="AX19" s="11" t="e">
        <f t="shared" si="15"/>
        <v>#DIV/0!</v>
      </c>
      <c r="AY19" s="233"/>
      <c r="AZ19" s="81"/>
      <c r="BA19" s="8" t="e">
        <f t="shared" si="30"/>
        <v>#DIV/0!</v>
      </c>
      <c r="BB19" s="61"/>
      <c r="BC19" s="61"/>
      <c r="BD19" s="315"/>
      <c r="BE19" s="158">
        <f t="shared" si="31"/>
        <v>0</v>
      </c>
      <c r="BF19" s="158">
        <f t="shared" si="16"/>
        <v>0</v>
      </c>
      <c r="BG19" s="115"/>
    </row>
    <row r="20" spans="1:59" x14ac:dyDescent="0.2">
      <c r="A20" s="224"/>
      <c r="B20" s="225"/>
      <c r="C20" s="78" t="s">
        <v>9</v>
      </c>
      <c r="D20" s="143"/>
      <c r="E20" s="99"/>
      <c r="F20" s="100"/>
      <c r="G20" s="100"/>
      <c r="H20" s="100"/>
      <c r="I20" s="100"/>
      <c r="J20" s="100"/>
      <c r="K20" s="100"/>
      <c r="L20" s="100"/>
      <c r="M20" s="81"/>
      <c r="N20" s="100"/>
      <c r="O20" s="100"/>
      <c r="P20" s="39">
        <f t="shared" si="0"/>
        <v>0</v>
      </c>
      <c r="Q20" s="99"/>
      <c r="R20" s="148">
        <f t="shared" si="17"/>
        <v>0</v>
      </c>
      <c r="S20" s="183" t="e">
        <f t="shared" si="18"/>
        <v>#DIV/0!</v>
      </c>
      <c r="T20" s="184" t="e">
        <f t="shared" si="19"/>
        <v>#DIV/0!</v>
      </c>
      <c r="U20" s="184" t="e">
        <f t="shared" si="20"/>
        <v>#DIV/0!</v>
      </c>
      <c r="V20" s="339" t="e">
        <f t="shared" si="21"/>
        <v>#DIV/0!</v>
      </c>
      <c r="W20" s="347" t="e">
        <f t="shared" si="32"/>
        <v>#DIV/0!</v>
      </c>
      <c r="X20" s="343" t="e">
        <f t="shared" si="33"/>
        <v>#DIV/0!</v>
      </c>
      <c r="Y20" s="350">
        <v>4.4999999999999998E-2</v>
      </c>
      <c r="Z20" s="36"/>
      <c r="AA20" s="291" t="e">
        <f t="shared" si="34"/>
        <v>#DIV/0!</v>
      </c>
      <c r="AB20" s="292" t="e">
        <f t="shared" si="25"/>
        <v>#DIV/0!</v>
      </c>
      <c r="AC20" s="293" t="e">
        <f t="shared" si="26"/>
        <v>#DIV/0!</v>
      </c>
      <c r="AD20" s="202" t="e">
        <f t="shared" si="4"/>
        <v>#DIV/0!</v>
      </c>
      <c r="AE20" s="118"/>
      <c r="AF20" s="124"/>
      <c r="AG20" s="118"/>
      <c r="AH20" s="136"/>
      <c r="AI20" s="203" t="e">
        <f t="shared" si="27"/>
        <v>#DIV/0!</v>
      </c>
      <c r="AJ20" s="226" t="e">
        <f t="shared" si="5"/>
        <v>#DIV/0!</v>
      </c>
      <c r="AK20" s="204" t="e">
        <f t="shared" ref="AK20:AK34" si="35">AJ20/V20</f>
        <v>#DIV/0!</v>
      </c>
      <c r="AL20" s="205">
        <f t="shared" si="7"/>
        <v>0</v>
      </c>
      <c r="AM20" s="206" t="e">
        <f t="shared" si="8"/>
        <v>#DIV/0!</v>
      </c>
      <c r="AN20" s="192" t="e">
        <f t="shared" si="9"/>
        <v>#DIV/0!</v>
      </c>
      <c r="AO20" s="194" t="e">
        <f t="shared" ref="AO20:AO34" si="36">AN20/V20</f>
        <v>#DIV/0!</v>
      </c>
      <c r="AP20" s="52"/>
      <c r="AQ20" s="198" t="e">
        <f t="shared" si="11"/>
        <v>#DIV/0!</v>
      </c>
      <c r="AR20" s="192" t="e">
        <f t="shared" ref="AR20:AR34" si="37">V20+AN20+AQ20</f>
        <v>#DIV/0!</v>
      </c>
      <c r="AS20" s="196" t="e">
        <f t="shared" ref="AS20:AS34" si="38">(AN20+AQ20)/V20</f>
        <v>#DIV/0!</v>
      </c>
      <c r="AT20" s="197" t="e">
        <f t="shared" ref="AT20:AT34" si="39">AR20/V20</f>
        <v>#DIV/0!</v>
      </c>
      <c r="AU20" s="108">
        <f t="shared" si="29"/>
        <v>0</v>
      </c>
      <c r="AV20" s="10">
        <f t="shared" si="14"/>
        <v>0</v>
      </c>
      <c r="AW20" s="2"/>
      <c r="AX20" s="11" t="e">
        <f t="shared" si="15"/>
        <v>#DIV/0!</v>
      </c>
      <c r="AY20" s="233"/>
      <c r="AZ20" s="81"/>
      <c r="BA20" s="8" t="e">
        <f t="shared" si="30"/>
        <v>#DIV/0!</v>
      </c>
      <c r="BB20" s="61"/>
      <c r="BC20" s="61"/>
      <c r="BD20" s="315"/>
      <c r="BE20" s="158">
        <f t="shared" si="31"/>
        <v>0</v>
      </c>
      <c r="BF20" s="158">
        <f t="shared" si="16"/>
        <v>0</v>
      </c>
      <c r="BG20" s="115"/>
    </row>
    <row r="21" spans="1:59" x14ac:dyDescent="0.2">
      <c r="A21" s="224"/>
      <c r="B21" s="225"/>
      <c r="C21" s="78" t="s">
        <v>9</v>
      </c>
      <c r="D21" s="143"/>
      <c r="E21" s="99"/>
      <c r="F21" s="100"/>
      <c r="G21" s="100"/>
      <c r="H21" s="100"/>
      <c r="I21" s="100"/>
      <c r="J21" s="100"/>
      <c r="K21" s="100"/>
      <c r="L21" s="100"/>
      <c r="M21" s="81"/>
      <c r="N21" s="100"/>
      <c r="O21" s="100"/>
      <c r="P21" s="39">
        <f t="shared" si="0"/>
        <v>0</v>
      </c>
      <c r="Q21" s="99"/>
      <c r="R21" s="148">
        <f t="shared" si="17"/>
        <v>0</v>
      </c>
      <c r="S21" s="183" t="e">
        <f t="shared" si="18"/>
        <v>#DIV/0!</v>
      </c>
      <c r="T21" s="184" t="e">
        <f t="shared" si="19"/>
        <v>#DIV/0!</v>
      </c>
      <c r="U21" s="184" t="e">
        <f t="shared" si="20"/>
        <v>#DIV/0!</v>
      </c>
      <c r="V21" s="339" t="e">
        <f t="shared" si="21"/>
        <v>#DIV/0!</v>
      </c>
      <c r="W21" s="347" t="e">
        <f t="shared" si="32"/>
        <v>#DIV/0!</v>
      </c>
      <c r="X21" s="343" t="e">
        <f>(F21+M21+N21)/(P21-G21)</f>
        <v>#DIV/0!</v>
      </c>
      <c r="Y21" s="350">
        <v>4.4999999999999998E-2</v>
      </c>
      <c r="Z21" s="36"/>
      <c r="AA21" s="291" t="e">
        <f t="shared" si="34"/>
        <v>#DIV/0!</v>
      </c>
      <c r="AB21" s="292" t="e">
        <f t="shared" si="25"/>
        <v>#DIV/0!</v>
      </c>
      <c r="AC21" s="293" t="e">
        <f t="shared" si="26"/>
        <v>#DIV/0!</v>
      </c>
      <c r="AD21" s="202" t="e">
        <f t="shared" si="4"/>
        <v>#DIV/0!</v>
      </c>
      <c r="AE21" s="118"/>
      <c r="AF21" s="124"/>
      <c r="AG21" s="118"/>
      <c r="AH21" s="136"/>
      <c r="AI21" s="203" t="e">
        <f t="shared" si="27"/>
        <v>#DIV/0!</v>
      </c>
      <c r="AJ21" s="226" t="e">
        <f t="shared" si="5"/>
        <v>#DIV/0!</v>
      </c>
      <c r="AK21" s="204" t="e">
        <f t="shared" si="35"/>
        <v>#DIV/0!</v>
      </c>
      <c r="AL21" s="205">
        <f t="shared" si="7"/>
        <v>0</v>
      </c>
      <c r="AM21" s="206" t="e">
        <f t="shared" si="8"/>
        <v>#DIV/0!</v>
      </c>
      <c r="AN21" s="192" t="e">
        <f t="shared" si="9"/>
        <v>#DIV/0!</v>
      </c>
      <c r="AO21" s="194" t="e">
        <f t="shared" si="36"/>
        <v>#DIV/0!</v>
      </c>
      <c r="AP21" s="52"/>
      <c r="AQ21" s="198" t="e">
        <f t="shared" si="11"/>
        <v>#DIV/0!</v>
      </c>
      <c r="AR21" s="192" t="e">
        <f t="shared" si="37"/>
        <v>#DIV/0!</v>
      </c>
      <c r="AS21" s="196" t="e">
        <f t="shared" si="38"/>
        <v>#DIV/0!</v>
      </c>
      <c r="AT21" s="197" t="e">
        <f t="shared" si="39"/>
        <v>#DIV/0!</v>
      </c>
      <c r="AU21" s="108">
        <f>AE21+AP21</f>
        <v>0</v>
      </c>
      <c r="AV21" s="10">
        <f t="shared" si="14"/>
        <v>0</v>
      </c>
      <c r="AW21" s="2"/>
      <c r="AX21" s="11" t="e">
        <f t="shared" si="15"/>
        <v>#DIV/0!</v>
      </c>
      <c r="AY21" s="233"/>
      <c r="AZ21" s="81"/>
      <c r="BA21" s="8" t="e">
        <f t="shared" si="30"/>
        <v>#DIV/0!</v>
      </c>
      <c r="BB21" s="61"/>
      <c r="BC21" s="61"/>
      <c r="BD21" s="315"/>
      <c r="BE21" s="158">
        <f t="shared" si="31"/>
        <v>0</v>
      </c>
      <c r="BF21" s="158">
        <f t="shared" si="16"/>
        <v>0</v>
      </c>
      <c r="BG21" s="115"/>
    </row>
    <row r="22" spans="1:59" x14ac:dyDescent="0.2">
      <c r="A22" s="224"/>
      <c r="B22" s="225"/>
      <c r="C22" s="78" t="s">
        <v>9</v>
      </c>
      <c r="D22" s="143"/>
      <c r="E22" s="99"/>
      <c r="F22" s="100"/>
      <c r="G22" s="100"/>
      <c r="H22" s="100"/>
      <c r="I22" s="100"/>
      <c r="J22" s="100"/>
      <c r="K22" s="100"/>
      <c r="L22" s="100"/>
      <c r="M22" s="81"/>
      <c r="N22" s="100"/>
      <c r="O22" s="100"/>
      <c r="P22" s="39">
        <f t="shared" si="0"/>
        <v>0</v>
      </c>
      <c r="Q22" s="99"/>
      <c r="R22" s="148">
        <f t="shared" si="17"/>
        <v>0</v>
      </c>
      <c r="S22" s="183" t="e">
        <f t="shared" si="18"/>
        <v>#DIV/0!</v>
      </c>
      <c r="T22" s="184" t="e">
        <f t="shared" si="19"/>
        <v>#DIV/0!</v>
      </c>
      <c r="U22" s="184" t="e">
        <f t="shared" si="20"/>
        <v>#DIV/0!</v>
      </c>
      <c r="V22" s="339" t="e">
        <f t="shared" si="21"/>
        <v>#DIV/0!</v>
      </c>
      <c r="W22" s="347" t="e">
        <f t="shared" si="32"/>
        <v>#DIV/0!</v>
      </c>
      <c r="X22" s="343" t="e">
        <f t="shared" si="33"/>
        <v>#DIV/0!</v>
      </c>
      <c r="Y22" s="350">
        <v>4.4999999999999998E-2</v>
      </c>
      <c r="Z22" s="36"/>
      <c r="AA22" s="291" t="e">
        <f t="shared" si="34"/>
        <v>#DIV/0!</v>
      </c>
      <c r="AB22" s="292" t="e">
        <f t="shared" si="25"/>
        <v>#DIV/0!</v>
      </c>
      <c r="AC22" s="293" t="e">
        <f t="shared" si="26"/>
        <v>#DIV/0!</v>
      </c>
      <c r="AD22" s="202" t="e">
        <f t="shared" si="4"/>
        <v>#DIV/0!</v>
      </c>
      <c r="AE22" s="118"/>
      <c r="AF22" s="124"/>
      <c r="AG22" s="118"/>
      <c r="AH22" s="136"/>
      <c r="AI22" s="203" t="e">
        <f t="shared" si="27"/>
        <v>#DIV/0!</v>
      </c>
      <c r="AJ22" s="226" t="e">
        <f t="shared" si="5"/>
        <v>#DIV/0!</v>
      </c>
      <c r="AK22" s="204" t="e">
        <f t="shared" si="35"/>
        <v>#DIV/0!</v>
      </c>
      <c r="AL22" s="205">
        <f t="shared" si="7"/>
        <v>0</v>
      </c>
      <c r="AM22" s="206" t="e">
        <f t="shared" si="8"/>
        <v>#DIV/0!</v>
      </c>
      <c r="AN22" s="192" t="e">
        <f t="shared" si="9"/>
        <v>#DIV/0!</v>
      </c>
      <c r="AO22" s="194" t="e">
        <f t="shared" si="36"/>
        <v>#DIV/0!</v>
      </c>
      <c r="AP22" s="52"/>
      <c r="AQ22" s="198" t="e">
        <f t="shared" si="11"/>
        <v>#DIV/0!</v>
      </c>
      <c r="AR22" s="192" t="e">
        <f t="shared" si="37"/>
        <v>#DIV/0!</v>
      </c>
      <c r="AS22" s="196" t="e">
        <f t="shared" si="38"/>
        <v>#DIV/0!</v>
      </c>
      <c r="AT22" s="197" t="e">
        <f t="shared" si="39"/>
        <v>#DIV/0!</v>
      </c>
      <c r="AU22" s="108">
        <f t="shared" si="29"/>
        <v>0</v>
      </c>
      <c r="AV22" s="10">
        <f t="shared" si="14"/>
        <v>0</v>
      </c>
      <c r="AW22" s="2"/>
      <c r="AX22" s="11" t="e">
        <f t="shared" si="15"/>
        <v>#DIV/0!</v>
      </c>
      <c r="AY22" s="233"/>
      <c r="AZ22" s="81"/>
      <c r="BA22" s="8" t="e">
        <f t="shared" si="30"/>
        <v>#DIV/0!</v>
      </c>
      <c r="BB22" s="61"/>
      <c r="BC22" s="61"/>
      <c r="BD22" s="315"/>
      <c r="BE22" s="158">
        <f t="shared" si="31"/>
        <v>0</v>
      </c>
      <c r="BF22" s="158">
        <f t="shared" si="16"/>
        <v>0</v>
      </c>
      <c r="BG22" s="215"/>
    </row>
    <row r="23" spans="1:59" x14ac:dyDescent="0.2">
      <c r="A23" s="224"/>
      <c r="B23" s="225"/>
      <c r="C23" s="78" t="s">
        <v>9</v>
      </c>
      <c r="D23" s="143"/>
      <c r="E23" s="99"/>
      <c r="F23" s="313"/>
      <c r="G23" s="314"/>
      <c r="H23" s="314"/>
      <c r="I23" s="314"/>
      <c r="J23" s="314"/>
      <c r="K23" s="314"/>
      <c r="L23" s="313"/>
      <c r="M23" s="314"/>
      <c r="N23" s="313"/>
      <c r="O23" s="314"/>
      <c r="P23" s="39">
        <f t="shared" si="0"/>
        <v>0</v>
      </c>
      <c r="Q23" s="99"/>
      <c r="R23" s="148">
        <f t="shared" si="17"/>
        <v>0</v>
      </c>
      <c r="S23" s="183" t="e">
        <f t="shared" si="18"/>
        <v>#DIV/0!</v>
      </c>
      <c r="T23" s="184" t="e">
        <f t="shared" si="19"/>
        <v>#DIV/0!</v>
      </c>
      <c r="U23" s="184" t="e">
        <f t="shared" si="20"/>
        <v>#DIV/0!</v>
      </c>
      <c r="V23" s="339" t="e">
        <f t="shared" si="21"/>
        <v>#DIV/0!</v>
      </c>
      <c r="W23" s="347" t="e">
        <f t="shared" si="32"/>
        <v>#DIV/0!</v>
      </c>
      <c r="X23" s="343" t="e">
        <f t="shared" si="33"/>
        <v>#DIV/0!</v>
      </c>
      <c r="Y23" s="350">
        <v>4.4999999999999998E-2</v>
      </c>
      <c r="Z23" s="36"/>
      <c r="AA23" s="291" t="e">
        <f t="shared" si="34"/>
        <v>#DIV/0!</v>
      </c>
      <c r="AB23" s="292" t="e">
        <f t="shared" si="25"/>
        <v>#DIV/0!</v>
      </c>
      <c r="AC23" s="293" t="e">
        <f t="shared" si="26"/>
        <v>#DIV/0!</v>
      </c>
      <c r="AD23" s="202" t="e">
        <f t="shared" si="4"/>
        <v>#DIV/0!</v>
      </c>
      <c r="AE23" s="118"/>
      <c r="AF23" s="124"/>
      <c r="AG23" s="118"/>
      <c r="AH23" s="136"/>
      <c r="AI23" s="203" t="e">
        <f t="shared" si="27"/>
        <v>#DIV/0!</v>
      </c>
      <c r="AJ23" s="226" t="e">
        <f t="shared" si="5"/>
        <v>#DIV/0!</v>
      </c>
      <c r="AK23" s="204" t="e">
        <f t="shared" si="35"/>
        <v>#DIV/0!</v>
      </c>
      <c r="AL23" s="205">
        <f t="shared" si="7"/>
        <v>0</v>
      </c>
      <c r="AM23" s="206" t="e">
        <f t="shared" si="8"/>
        <v>#DIV/0!</v>
      </c>
      <c r="AN23" s="192" t="e">
        <f t="shared" si="9"/>
        <v>#DIV/0!</v>
      </c>
      <c r="AO23" s="194" t="e">
        <f t="shared" si="36"/>
        <v>#DIV/0!</v>
      </c>
      <c r="AP23" s="52"/>
      <c r="AQ23" s="198" t="e">
        <f t="shared" si="11"/>
        <v>#DIV/0!</v>
      </c>
      <c r="AR23" s="192" t="e">
        <f t="shared" si="37"/>
        <v>#DIV/0!</v>
      </c>
      <c r="AS23" s="196" t="e">
        <f t="shared" si="38"/>
        <v>#DIV/0!</v>
      </c>
      <c r="AT23" s="197" t="e">
        <f t="shared" si="39"/>
        <v>#DIV/0!</v>
      </c>
      <c r="AU23" s="108">
        <f t="shared" si="29"/>
        <v>0</v>
      </c>
      <c r="AV23" s="10">
        <f t="shared" si="14"/>
        <v>0</v>
      </c>
      <c r="AW23" s="2"/>
      <c r="AX23" s="11" t="e">
        <f t="shared" si="15"/>
        <v>#DIV/0!</v>
      </c>
      <c r="AY23" s="233"/>
      <c r="AZ23" s="81"/>
      <c r="BA23" s="8" t="e">
        <f t="shared" si="30"/>
        <v>#DIV/0!</v>
      </c>
      <c r="BB23" s="61"/>
      <c r="BC23" s="61"/>
      <c r="BD23" s="315"/>
      <c r="BE23" s="158">
        <f t="shared" si="31"/>
        <v>0</v>
      </c>
      <c r="BF23" s="158">
        <f t="shared" si="16"/>
        <v>0</v>
      </c>
      <c r="BG23" s="115"/>
    </row>
    <row r="24" spans="1:59" x14ac:dyDescent="0.2">
      <c r="A24" s="224"/>
      <c r="B24" s="225"/>
      <c r="C24" s="78" t="s">
        <v>9</v>
      </c>
      <c r="D24" s="143"/>
      <c r="E24" s="99"/>
      <c r="F24" s="100"/>
      <c r="G24" s="100"/>
      <c r="H24" s="100"/>
      <c r="I24" s="100"/>
      <c r="J24" s="100"/>
      <c r="K24" s="100"/>
      <c r="L24" s="100"/>
      <c r="M24" s="81"/>
      <c r="N24" s="100"/>
      <c r="O24" s="100"/>
      <c r="P24" s="39">
        <f t="shared" si="0"/>
        <v>0</v>
      </c>
      <c r="Q24" s="99"/>
      <c r="R24" s="148">
        <f t="shared" si="17"/>
        <v>0</v>
      </c>
      <c r="S24" s="183" t="e">
        <f t="shared" si="18"/>
        <v>#DIV/0!</v>
      </c>
      <c r="T24" s="184" t="e">
        <f t="shared" si="19"/>
        <v>#DIV/0!</v>
      </c>
      <c r="U24" s="184" t="e">
        <f t="shared" si="20"/>
        <v>#DIV/0!</v>
      </c>
      <c r="V24" s="339" t="e">
        <f t="shared" si="21"/>
        <v>#DIV/0!</v>
      </c>
      <c r="W24" s="347" t="e">
        <f t="shared" si="32"/>
        <v>#DIV/0!</v>
      </c>
      <c r="X24" s="343" t="e">
        <f t="shared" si="33"/>
        <v>#DIV/0!</v>
      </c>
      <c r="Y24" s="350">
        <v>4.4999999999999998E-2</v>
      </c>
      <c r="Z24" s="36"/>
      <c r="AA24" s="291" t="e">
        <f t="shared" si="34"/>
        <v>#DIV/0!</v>
      </c>
      <c r="AB24" s="292" t="e">
        <f t="shared" si="25"/>
        <v>#DIV/0!</v>
      </c>
      <c r="AC24" s="293" t="e">
        <f t="shared" si="26"/>
        <v>#DIV/0!</v>
      </c>
      <c r="AD24" s="320" t="e">
        <f>Z24*AA24*0.012</f>
        <v>#DIV/0!</v>
      </c>
      <c r="AE24" s="118"/>
      <c r="AF24" s="124"/>
      <c r="AG24" s="118"/>
      <c r="AH24" s="136"/>
      <c r="AI24" s="203" t="e">
        <f t="shared" si="27"/>
        <v>#DIV/0!</v>
      </c>
      <c r="AJ24" s="226" t="e">
        <f t="shared" si="5"/>
        <v>#DIV/0!</v>
      </c>
      <c r="AK24" s="204" t="e">
        <f t="shared" si="35"/>
        <v>#DIV/0!</v>
      </c>
      <c r="AL24" s="205">
        <f t="shared" si="7"/>
        <v>0</v>
      </c>
      <c r="AM24" s="206" t="e">
        <f>AE24+AG24-(AL24*AA24*0.012)</f>
        <v>#DIV/0!</v>
      </c>
      <c r="AN24" s="192" t="e">
        <f>AM24/(12*AL24)*1000</f>
        <v>#DIV/0!</v>
      </c>
      <c r="AO24" s="194" t="e">
        <f t="shared" si="36"/>
        <v>#DIV/0!</v>
      </c>
      <c r="AP24" s="52"/>
      <c r="AQ24" s="198" t="e">
        <f t="shared" si="11"/>
        <v>#DIV/0!</v>
      </c>
      <c r="AR24" s="192" t="e">
        <f t="shared" si="37"/>
        <v>#DIV/0!</v>
      </c>
      <c r="AS24" s="196" t="e">
        <f t="shared" si="38"/>
        <v>#DIV/0!</v>
      </c>
      <c r="AT24" s="197" t="e">
        <f t="shared" si="39"/>
        <v>#DIV/0!</v>
      </c>
      <c r="AU24" s="108">
        <f t="shared" si="29"/>
        <v>0</v>
      </c>
      <c r="AV24" s="10">
        <f t="shared" si="14"/>
        <v>0</v>
      </c>
      <c r="AW24" s="2"/>
      <c r="AX24" s="11" t="e">
        <f t="shared" ref="AX24:AX36" si="40">V24/AW24</f>
        <v>#DIV/0!</v>
      </c>
      <c r="AY24" s="101"/>
      <c r="AZ24" s="81"/>
      <c r="BA24" s="8" t="e">
        <f t="shared" si="30"/>
        <v>#DIV/0!</v>
      </c>
      <c r="BB24" s="61"/>
      <c r="BC24" s="61"/>
      <c r="BD24" s="315"/>
      <c r="BE24" s="213">
        <f t="shared" si="31"/>
        <v>0</v>
      </c>
      <c r="BF24" s="213">
        <f t="shared" si="16"/>
        <v>0</v>
      </c>
      <c r="BG24" s="321"/>
    </row>
    <row r="25" spans="1:59" ht="14.25" customHeight="1" x14ac:dyDescent="0.2">
      <c r="A25" s="248"/>
      <c r="B25" s="249"/>
      <c r="C25" s="250" t="s">
        <v>9</v>
      </c>
      <c r="D25" s="251"/>
      <c r="E25" s="252"/>
      <c r="F25" s="253"/>
      <c r="G25" s="253"/>
      <c r="H25" s="253"/>
      <c r="I25" s="253"/>
      <c r="J25" s="253"/>
      <c r="K25" s="253"/>
      <c r="L25" s="253"/>
      <c r="M25" s="254"/>
      <c r="N25" s="253"/>
      <c r="O25" s="253"/>
      <c r="P25" s="316">
        <f t="shared" si="0"/>
        <v>0</v>
      </c>
      <c r="Q25" s="252"/>
      <c r="R25" s="317">
        <f t="shared" si="17"/>
        <v>0</v>
      </c>
      <c r="S25" s="257" t="e">
        <f t="shared" si="18"/>
        <v>#DIV/0!</v>
      </c>
      <c r="T25" s="258" t="e">
        <f t="shared" si="19"/>
        <v>#DIV/0!</v>
      </c>
      <c r="U25" s="258" t="e">
        <f t="shared" si="20"/>
        <v>#DIV/0!</v>
      </c>
      <c r="V25" s="339" t="e">
        <f t="shared" si="21"/>
        <v>#DIV/0!</v>
      </c>
      <c r="W25" s="347" t="e">
        <f t="shared" si="32"/>
        <v>#DIV/0!</v>
      </c>
      <c r="X25" s="343" t="e">
        <f t="shared" si="33"/>
        <v>#DIV/0!</v>
      </c>
      <c r="Y25" s="349">
        <v>4.4999999999999998E-2</v>
      </c>
      <c r="Z25" s="259"/>
      <c r="AA25" s="294" t="e">
        <f>S25*(1+Y25)</f>
        <v>#DIV/0!</v>
      </c>
      <c r="AB25" s="295" t="e">
        <f t="shared" si="25"/>
        <v>#DIV/0!</v>
      </c>
      <c r="AC25" s="296" t="e">
        <f t="shared" si="26"/>
        <v>#DIV/0!</v>
      </c>
      <c r="AD25" s="260" t="e">
        <f t="shared" si="4"/>
        <v>#DIV/0!</v>
      </c>
      <c r="AE25" s="261"/>
      <c r="AF25" s="123"/>
      <c r="AG25" s="284"/>
      <c r="AH25" s="285"/>
      <c r="AI25" s="263" t="e">
        <f t="shared" si="27"/>
        <v>#DIV/0!</v>
      </c>
      <c r="AJ25" s="264" t="e">
        <f t="shared" si="5"/>
        <v>#DIV/0!</v>
      </c>
      <c r="AK25" s="265" t="e">
        <f t="shared" si="35"/>
        <v>#DIV/0!</v>
      </c>
      <c r="AL25" s="266">
        <f t="shared" si="7"/>
        <v>0</v>
      </c>
      <c r="AM25" s="267" t="e">
        <f t="shared" si="8"/>
        <v>#DIV/0!</v>
      </c>
      <c r="AN25" s="268" t="e">
        <f t="shared" si="9"/>
        <v>#DIV/0!</v>
      </c>
      <c r="AO25" s="269" t="e">
        <f t="shared" si="36"/>
        <v>#DIV/0!</v>
      </c>
      <c r="AP25" s="270"/>
      <c r="AQ25" s="271" t="e">
        <f t="shared" si="11"/>
        <v>#DIV/0!</v>
      </c>
      <c r="AR25" s="268" t="e">
        <f t="shared" si="37"/>
        <v>#DIV/0!</v>
      </c>
      <c r="AS25" s="272" t="e">
        <f t="shared" si="38"/>
        <v>#DIV/0!</v>
      </c>
      <c r="AT25" s="273" t="e">
        <f t="shared" si="39"/>
        <v>#DIV/0!</v>
      </c>
      <c r="AU25" s="274">
        <f t="shared" si="29"/>
        <v>0</v>
      </c>
      <c r="AV25" s="275">
        <f t="shared" si="14"/>
        <v>0</v>
      </c>
      <c r="AW25" s="318"/>
      <c r="AX25" s="277" t="e">
        <f t="shared" si="40"/>
        <v>#DIV/0!</v>
      </c>
      <c r="AY25" s="319"/>
      <c r="AZ25" s="310"/>
      <c r="BA25" s="279" t="e">
        <f t="shared" si="30"/>
        <v>#DIV/0!</v>
      </c>
      <c r="BB25" s="61"/>
      <c r="BC25" s="61"/>
      <c r="BD25" s="131"/>
      <c r="BE25" s="213">
        <f t="shared" si="31"/>
        <v>0</v>
      </c>
      <c r="BF25" s="213">
        <f t="shared" si="16"/>
        <v>0</v>
      </c>
      <c r="BG25" s="115"/>
    </row>
    <row r="26" spans="1:59" x14ac:dyDescent="0.2">
      <c r="A26" s="224"/>
      <c r="B26" s="225"/>
      <c r="C26" s="78" t="s">
        <v>9</v>
      </c>
      <c r="D26" s="144"/>
      <c r="E26" s="58"/>
      <c r="F26" s="46"/>
      <c r="G26" s="46"/>
      <c r="H26" s="46"/>
      <c r="I26" s="46"/>
      <c r="J26" s="46"/>
      <c r="K26" s="46"/>
      <c r="L26" s="46"/>
      <c r="M26" s="63"/>
      <c r="N26" s="46"/>
      <c r="O26" s="46"/>
      <c r="P26" s="39">
        <f t="shared" si="0"/>
        <v>0</v>
      </c>
      <c r="Q26" s="58"/>
      <c r="R26" s="148">
        <f t="shared" si="17"/>
        <v>0</v>
      </c>
      <c r="S26" s="183" t="e">
        <f t="shared" si="18"/>
        <v>#DIV/0!</v>
      </c>
      <c r="T26" s="184" t="e">
        <f t="shared" si="19"/>
        <v>#DIV/0!</v>
      </c>
      <c r="U26" s="184" t="e">
        <f t="shared" si="20"/>
        <v>#DIV/0!</v>
      </c>
      <c r="V26" s="339" t="e">
        <f t="shared" si="21"/>
        <v>#DIV/0!</v>
      </c>
      <c r="W26" s="347" t="e">
        <f t="shared" si="32"/>
        <v>#DIV/0!</v>
      </c>
      <c r="X26" s="343" t="e">
        <f t="shared" si="33"/>
        <v>#DIV/0!</v>
      </c>
      <c r="Y26" s="350">
        <v>4.4999999999999998E-2</v>
      </c>
      <c r="Z26" s="36"/>
      <c r="AA26" s="291" t="e">
        <f t="shared" si="34"/>
        <v>#DIV/0!</v>
      </c>
      <c r="AB26" s="292" t="e">
        <f t="shared" si="25"/>
        <v>#DIV/0!</v>
      </c>
      <c r="AC26" s="293" t="e">
        <f t="shared" si="26"/>
        <v>#DIV/0!</v>
      </c>
      <c r="AD26" s="202" t="e">
        <f t="shared" si="4"/>
        <v>#DIV/0!</v>
      </c>
      <c r="AE26" s="118"/>
      <c r="AF26" s="124"/>
      <c r="AG26" s="118"/>
      <c r="AH26" s="136"/>
      <c r="AI26" s="203" t="e">
        <f t="shared" si="27"/>
        <v>#DIV/0!</v>
      </c>
      <c r="AJ26" s="226" t="e">
        <f t="shared" si="5"/>
        <v>#DIV/0!</v>
      </c>
      <c r="AK26" s="204" t="e">
        <f t="shared" si="35"/>
        <v>#DIV/0!</v>
      </c>
      <c r="AL26" s="205">
        <f t="shared" si="7"/>
        <v>0</v>
      </c>
      <c r="AM26" s="206" t="e">
        <f t="shared" si="8"/>
        <v>#DIV/0!</v>
      </c>
      <c r="AN26" s="192" t="e">
        <f t="shared" si="9"/>
        <v>#DIV/0!</v>
      </c>
      <c r="AO26" s="194" t="e">
        <f t="shared" si="36"/>
        <v>#DIV/0!</v>
      </c>
      <c r="AP26" s="52"/>
      <c r="AQ26" s="198" t="e">
        <f t="shared" si="11"/>
        <v>#DIV/0!</v>
      </c>
      <c r="AR26" s="192" t="e">
        <f t="shared" si="37"/>
        <v>#DIV/0!</v>
      </c>
      <c r="AS26" s="196" t="e">
        <f t="shared" si="38"/>
        <v>#DIV/0!</v>
      </c>
      <c r="AT26" s="197" t="e">
        <f t="shared" si="39"/>
        <v>#DIV/0!</v>
      </c>
      <c r="AU26" s="108">
        <f t="shared" si="29"/>
        <v>0</v>
      </c>
      <c r="AV26" s="10">
        <f t="shared" si="14"/>
        <v>0</v>
      </c>
      <c r="AW26" s="2"/>
      <c r="AX26" s="11" t="e">
        <f t="shared" si="40"/>
        <v>#DIV/0!</v>
      </c>
      <c r="AY26" s="306"/>
      <c r="AZ26" s="303"/>
      <c r="BA26" s="8" t="e">
        <f t="shared" si="30"/>
        <v>#DIV/0!</v>
      </c>
      <c r="BB26" s="61"/>
      <c r="BC26" s="61"/>
      <c r="BD26" s="132"/>
      <c r="BE26" s="158">
        <f t="shared" si="31"/>
        <v>0</v>
      </c>
      <c r="BF26" s="158">
        <f t="shared" si="16"/>
        <v>0</v>
      </c>
      <c r="BG26" s="115"/>
    </row>
    <row r="27" spans="1:59" x14ac:dyDescent="0.2">
      <c r="A27" s="224"/>
      <c r="B27" s="225"/>
      <c r="C27" s="78" t="s">
        <v>9</v>
      </c>
      <c r="D27" s="144"/>
      <c r="E27" s="58"/>
      <c r="F27" s="46"/>
      <c r="G27" s="46"/>
      <c r="H27" s="46"/>
      <c r="I27" s="46"/>
      <c r="J27" s="46"/>
      <c r="K27" s="46"/>
      <c r="L27" s="46"/>
      <c r="M27" s="63"/>
      <c r="N27" s="46"/>
      <c r="O27" s="46"/>
      <c r="P27" s="39">
        <f t="shared" si="0"/>
        <v>0</v>
      </c>
      <c r="Q27" s="58"/>
      <c r="R27" s="148">
        <f t="shared" si="17"/>
        <v>0</v>
      </c>
      <c r="S27" s="183" t="e">
        <f t="shared" si="18"/>
        <v>#DIV/0!</v>
      </c>
      <c r="T27" s="184" t="e">
        <f t="shared" si="19"/>
        <v>#DIV/0!</v>
      </c>
      <c r="U27" s="184" t="e">
        <f t="shared" si="20"/>
        <v>#DIV/0!</v>
      </c>
      <c r="V27" s="339" t="e">
        <f t="shared" si="21"/>
        <v>#DIV/0!</v>
      </c>
      <c r="W27" s="347" t="e">
        <f t="shared" si="32"/>
        <v>#DIV/0!</v>
      </c>
      <c r="X27" s="343" t="e">
        <f t="shared" si="33"/>
        <v>#DIV/0!</v>
      </c>
      <c r="Y27" s="350">
        <v>4.4999999999999998E-2</v>
      </c>
      <c r="Z27" s="36"/>
      <c r="AA27" s="291" t="e">
        <f t="shared" si="34"/>
        <v>#DIV/0!</v>
      </c>
      <c r="AB27" s="292" t="e">
        <f t="shared" si="25"/>
        <v>#DIV/0!</v>
      </c>
      <c r="AC27" s="293" t="e">
        <f t="shared" si="26"/>
        <v>#DIV/0!</v>
      </c>
      <c r="AD27" s="202" t="e">
        <f t="shared" si="4"/>
        <v>#DIV/0!</v>
      </c>
      <c r="AE27" s="118"/>
      <c r="AF27" s="124"/>
      <c r="AG27" s="118"/>
      <c r="AH27" s="136"/>
      <c r="AI27" s="203" t="e">
        <f t="shared" si="27"/>
        <v>#DIV/0!</v>
      </c>
      <c r="AJ27" s="226" t="e">
        <f t="shared" si="5"/>
        <v>#DIV/0!</v>
      </c>
      <c r="AK27" s="204" t="e">
        <f t="shared" si="35"/>
        <v>#DIV/0!</v>
      </c>
      <c r="AL27" s="205">
        <f t="shared" si="7"/>
        <v>0</v>
      </c>
      <c r="AM27" s="206" t="e">
        <f t="shared" si="8"/>
        <v>#DIV/0!</v>
      </c>
      <c r="AN27" s="192" t="e">
        <f t="shared" si="9"/>
        <v>#DIV/0!</v>
      </c>
      <c r="AO27" s="194" t="e">
        <f t="shared" si="36"/>
        <v>#DIV/0!</v>
      </c>
      <c r="AP27" s="52"/>
      <c r="AQ27" s="198" t="e">
        <f t="shared" si="11"/>
        <v>#DIV/0!</v>
      </c>
      <c r="AR27" s="192" t="e">
        <f t="shared" si="37"/>
        <v>#DIV/0!</v>
      </c>
      <c r="AS27" s="196" t="e">
        <f t="shared" si="38"/>
        <v>#DIV/0!</v>
      </c>
      <c r="AT27" s="197" t="e">
        <f t="shared" si="39"/>
        <v>#DIV/0!</v>
      </c>
      <c r="AU27" s="108">
        <f t="shared" si="29"/>
        <v>0</v>
      </c>
      <c r="AV27" s="10">
        <f t="shared" si="14"/>
        <v>0</v>
      </c>
      <c r="AW27" s="2"/>
      <c r="AX27" s="11" t="e">
        <f t="shared" si="40"/>
        <v>#DIV/0!</v>
      </c>
      <c r="AY27" s="101"/>
      <c r="AZ27" s="81"/>
      <c r="BA27" s="8" t="e">
        <f t="shared" si="30"/>
        <v>#DIV/0!</v>
      </c>
      <c r="BB27" s="61"/>
      <c r="BC27" s="61"/>
      <c r="BD27" s="132"/>
      <c r="BE27" s="158">
        <f t="shared" si="31"/>
        <v>0</v>
      </c>
      <c r="BF27" s="158">
        <f t="shared" si="16"/>
        <v>0</v>
      </c>
      <c r="BG27" s="115"/>
    </row>
    <row r="28" spans="1:59" x14ac:dyDescent="0.2">
      <c r="A28" s="224"/>
      <c r="B28" s="225"/>
      <c r="C28" s="78" t="s">
        <v>9</v>
      </c>
      <c r="D28" s="144"/>
      <c r="E28" s="58"/>
      <c r="F28" s="46"/>
      <c r="G28" s="46"/>
      <c r="H28" s="46"/>
      <c r="I28" s="46"/>
      <c r="J28" s="46"/>
      <c r="K28" s="46"/>
      <c r="L28" s="46"/>
      <c r="M28" s="63"/>
      <c r="N28" s="46"/>
      <c r="O28" s="46"/>
      <c r="P28" s="39">
        <f t="shared" si="0"/>
        <v>0</v>
      </c>
      <c r="Q28" s="58"/>
      <c r="R28" s="148">
        <f t="shared" si="17"/>
        <v>0</v>
      </c>
      <c r="S28" s="183" t="e">
        <f t="shared" si="18"/>
        <v>#DIV/0!</v>
      </c>
      <c r="T28" s="184" t="e">
        <f t="shared" si="19"/>
        <v>#DIV/0!</v>
      </c>
      <c r="U28" s="184" t="e">
        <f t="shared" si="20"/>
        <v>#DIV/0!</v>
      </c>
      <c r="V28" s="339" t="e">
        <f t="shared" si="21"/>
        <v>#DIV/0!</v>
      </c>
      <c r="W28" s="347" t="e">
        <f t="shared" si="32"/>
        <v>#DIV/0!</v>
      </c>
      <c r="X28" s="343" t="e">
        <f t="shared" si="33"/>
        <v>#DIV/0!</v>
      </c>
      <c r="Y28" s="350">
        <v>4.4999999999999998E-2</v>
      </c>
      <c r="Z28" s="36"/>
      <c r="AA28" s="291" t="e">
        <f t="shared" si="34"/>
        <v>#DIV/0!</v>
      </c>
      <c r="AB28" s="292" t="e">
        <f t="shared" si="25"/>
        <v>#DIV/0!</v>
      </c>
      <c r="AC28" s="293" t="e">
        <f t="shared" si="26"/>
        <v>#DIV/0!</v>
      </c>
      <c r="AD28" s="202" t="e">
        <f t="shared" si="4"/>
        <v>#DIV/0!</v>
      </c>
      <c r="AE28" s="118"/>
      <c r="AF28" s="124"/>
      <c r="AG28" s="118"/>
      <c r="AH28" s="136"/>
      <c r="AI28" s="203" t="e">
        <f t="shared" si="27"/>
        <v>#DIV/0!</v>
      </c>
      <c r="AJ28" s="226" t="e">
        <f t="shared" si="5"/>
        <v>#DIV/0!</v>
      </c>
      <c r="AK28" s="204" t="e">
        <f t="shared" si="35"/>
        <v>#DIV/0!</v>
      </c>
      <c r="AL28" s="205">
        <f t="shared" si="7"/>
        <v>0</v>
      </c>
      <c r="AM28" s="206" t="e">
        <f t="shared" si="8"/>
        <v>#DIV/0!</v>
      </c>
      <c r="AN28" s="192" t="e">
        <f t="shared" si="9"/>
        <v>#DIV/0!</v>
      </c>
      <c r="AO28" s="194" t="e">
        <f t="shared" si="36"/>
        <v>#DIV/0!</v>
      </c>
      <c r="AP28" s="52"/>
      <c r="AQ28" s="198" t="e">
        <f t="shared" si="11"/>
        <v>#DIV/0!</v>
      </c>
      <c r="AR28" s="192" t="e">
        <f t="shared" si="37"/>
        <v>#DIV/0!</v>
      </c>
      <c r="AS28" s="196" t="e">
        <f t="shared" si="38"/>
        <v>#DIV/0!</v>
      </c>
      <c r="AT28" s="197" t="e">
        <f t="shared" si="39"/>
        <v>#DIV/0!</v>
      </c>
      <c r="AU28" s="108">
        <f t="shared" si="29"/>
        <v>0</v>
      </c>
      <c r="AV28" s="10">
        <f t="shared" si="14"/>
        <v>0</v>
      </c>
      <c r="AW28" s="2"/>
      <c r="AX28" s="11" t="e">
        <f t="shared" si="40"/>
        <v>#DIV/0!</v>
      </c>
      <c r="AY28" s="101"/>
      <c r="AZ28" s="81"/>
      <c r="BA28" s="8" t="e">
        <f t="shared" si="30"/>
        <v>#DIV/0!</v>
      </c>
      <c r="BB28" s="61"/>
      <c r="BC28" s="61"/>
      <c r="BD28" s="132"/>
      <c r="BE28" s="158">
        <f t="shared" si="31"/>
        <v>0</v>
      </c>
      <c r="BF28" s="158">
        <f t="shared" si="16"/>
        <v>0</v>
      </c>
      <c r="BG28" s="115"/>
    </row>
    <row r="29" spans="1:59" x14ac:dyDescent="0.2">
      <c r="A29" s="224"/>
      <c r="B29" s="225"/>
      <c r="C29" s="78" t="s">
        <v>9</v>
      </c>
      <c r="D29" s="144"/>
      <c r="E29" s="58"/>
      <c r="F29" s="46"/>
      <c r="G29" s="46"/>
      <c r="H29" s="46"/>
      <c r="I29" s="46"/>
      <c r="J29" s="46"/>
      <c r="K29" s="46"/>
      <c r="L29" s="46"/>
      <c r="M29" s="63"/>
      <c r="N29" s="46"/>
      <c r="O29" s="46"/>
      <c r="P29" s="39">
        <f t="shared" si="0"/>
        <v>0</v>
      </c>
      <c r="Q29" s="58"/>
      <c r="R29" s="148">
        <f t="shared" si="17"/>
        <v>0</v>
      </c>
      <c r="S29" s="183" t="e">
        <f t="shared" si="18"/>
        <v>#DIV/0!</v>
      </c>
      <c r="T29" s="184" t="e">
        <f t="shared" si="19"/>
        <v>#DIV/0!</v>
      </c>
      <c r="U29" s="184" t="e">
        <f t="shared" si="20"/>
        <v>#DIV/0!</v>
      </c>
      <c r="V29" s="339" t="e">
        <f t="shared" si="21"/>
        <v>#DIV/0!</v>
      </c>
      <c r="W29" s="347" t="e">
        <f t="shared" si="32"/>
        <v>#DIV/0!</v>
      </c>
      <c r="X29" s="343" t="e">
        <f t="shared" si="33"/>
        <v>#DIV/0!</v>
      </c>
      <c r="Y29" s="350">
        <v>4.4999999999999998E-2</v>
      </c>
      <c r="Z29" s="36"/>
      <c r="AA29" s="291" t="e">
        <f t="shared" si="34"/>
        <v>#DIV/0!</v>
      </c>
      <c r="AB29" s="292" t="e">
        <f t="shared" si="25"/>
        <v>#DIV/0!</v>
      </c>
      <c r="AC29" s="293" t="e">
        <f t="shared" si="26"/>
        <v>#DIV/0!</v>
      </c>
      <c r="AD29" s="202" t="e">
        <f t="shared" si="4"/>
        <v>#DIV/0!</v>
      </c>
      <c r="AE29" s="118"/>
      <c r="AF29" s="124"/>
      <c r="AG29" s="120"/>
      <c r="AH29" s="137"/>
      <c r="AI29" s="203" t="e">
        <f t="shared" si="27"/>
        <v>#DIV/0!</v>
      </c>
      <c r="AJ29" s="226" t="e">
        <f t="shared" si="5"/>
        <v>#DIV/0!</v>
      </c>
      <c r="AK29" s="204" t="e">
        <f t="shared" si="35"/>
        <v>#DIV/0!</v>
      </c>
      <c r="AL29" s="205">
        <f t="shared" si="7"/>
        <v>0</v>
      </c>
      <c r="AM29" s="206" t="e">
        <f t="shared" si="8"/>
        <v>#DIV/0!</v>
      </c>
      <c r="AN29" s="192" t="e">
        <f t="shared" si="9"/>
        <v>#DIV/0!</v>
      </c>
      <c r="AO29" s="194" t="e">
        <f t="shared" si="36"/>
        <v>#DIV/0!</v>
      </c>
      <c r="AP29" s="52"/>
      <c r="AQ29" s="198" t="e">
        <f t="shared" si="11"/>
        <v>#DIV/0!</v>
      </c>
      <c r="AR29" s="192" t="e">
        <f t="shared" si="37"/>
        <v>#DIV/0!</v>
      </c>
      <c r="AS29" s="196" t="e">
        <f t="shared" si="38"/>
        <v>#DIV/0!</v>
      </c>
      <c r="AT29" s="197" t="e">
        <f t="shared" si="39"/>
        <v>#DIV/0!</v>
      </c>
      <c r="AU29" s="108">
        <f t="shared" si="29"/>
        <v>0</v>
      </c>
      <c r="AV29" s="10">
        <f t="shared" si="14"/>
        <v>0</v>
      </c>
      <c r="AW29" s="2"/>
      <c r="AX29" s="11" t="e">
        <f t="shared" si="40"/>
        <v>#DIV/0!</v>
      </c>
      <c r="AY29" s="101"/>
      <c r="AZ29" s="81"/>
      <c r="BA29" s="8" t="e">
        <f t="shared" si="30"/>
        <v>#DIV/0!</v>
      </c>
      <c r="BB29" s="61"/>
      <c r="BC29" s="61"/>
      <c r="BD29" s="132"/>
      <c r="BE29" s="158">
        <f t="shared" si="31"/>
        <v>0</v>
      </c>
      <c r="BF29" s="158">
        <f t="shared" si="16"/>
        <v>0</v>
      </c>
      <c r="BG29" s="115"/>
    </row>
    <row r="30" spans="1:59" x14ac:dyDescent="0.2">
      <c r="A30" s="224"/>
      <c r="B30" s="225"/>
      <c r="C30" s="78" t="s">
        <v>9</v>
      </c>
      <c r="D30" s="144"/>
      <c r="E30" s="58"/>
      <c r="F30" s="46"/>
      <c r="G30" s="46"/>
      <c r="H30" s="46"/>
      <c r="I30" s="46"/>
      <c r="J30" s="46"/>
      <c r="K30" s="46"/>
      <c r="L30" s="46"/>
      <c r="M30" s="63"/>
      <c r="N30" s="46"/>
      <c r="O30" s="46"/>
      <c r="P30" s="39">
        <f t="shared" si="0"/>
        <v>0</v>
      </c>
      <c r="Q30" s="58"/>
      <c r="R30" s="148">
        <f t="shared" si="17"/>
        <v>0</v>
      </c>
      <c r="S30" s="183" t="e">
        <f t="shared" si="18"/>
        <v>#DIV/0!</v>
      </c>
      <c r="T30" s="184" t="e">
        <f t="shared" si="19"/>
        <v>#DIV/0!</v>
      </c>
      <c r="U30" s="184" t="e">
        <f t="shared" si="20"/>
        <v>#DIV/0!</v>
      </c>
      <c r="V30" s="339" t="e">
        <f t="shared" si="21"/>
        <v>#DIV/0!</v>
      </c>
      <c r="W30" s="347" t="e">
        <f t="shared" si="32"/>
        <v>#DIV/0!</v>
      </c>
      <c r="X30" s="343" t="e">
        <f t="shared" si="33"/>
        <v>#DIV/0!</v>
      </c>
      <c r="Y30" s="350">
        <v>4.4999999999999998E-2</v>
      </c>
      <c r="Z30" s="36"/>
      <c r="AA30" s="291" t="e">
        <f t="shared" si="34"/>
        <v>#DIV/0!</v>
      </c>
      <c r="AB30" s="292" t="e">
        <f t="shared" si="25"/>
        <v>#DIV/0!</v>
      </c>
      <c r="AC30" s="293" t="e">
        <f t="shared" si="26"/>
        <v>#DIV/0!</v>
      </c>
      <c r="AD30" s="202" t="e">
        <f t="shared" si="4"/>
        <v>#DIV/0!</v>
      </c>
      <c r="AE30" s="118"/>
      <c r="AF30" s="124"/>
      <c r="AG30" s="118"/>
      <c r="AH30" s="136"/>
      <c r="AI30" s="203" t="e">
        <f t="shared" si="27"/>
        <v>#DIV/0!</v>
      </c>
      <c r="AJ30" s="226" t="e">
        <f t="shared" si="5"/>
        <v>#DIV/0!</v>
      </c>
      <c r="AK30" s="204" t="e">
        <f t="shared" si="35"/>
        <v>#DIV/0!</v>
      </c>
      <c r="AL30" s="205">
        <f t="shared" si="7"/>
        <v>0</v>
      </c>
      <c r="AM30" s="206" t="e">
        <f t="shared" si="8"/>
        <v>#DIV/0!</v>
      </c>
      <c r="AN30" s="192" t="e">
        <f t="shared" si="9"/>
        <v>#DIV/0!</v>
      </c>
      <c r="AO30" s="194" t="e">
        <f t="shared" si="36"/>
        <v>#DIV/0!</v>
      </c>
      <c r="AP30" s="52"/>
      <c r="AQ30" s="198" t="e">
        <f t="shared" si="11"/>
        <v>#DIV/0!</v>
      </c>
      <c r="AR30" s="192" t="e">
        <f t="shared" si="37"/>
        <v>#DIV/0!</v>
      </c>
      <c r="AS30" s="196" t="e">
        <f t="shared" si="38"/>
        <v>#DIV/0!</v>
      </c>
      <c r="AT30" s="197" t="e">
        <f t="shared" si="39"/>
        <v>#DIV/0!</v>
      </c>
      <c r="AU30" s="108">
        <f t="shared" si="29"/>
        <v>0</v>
      </c>
      <c r="AV30" s="10">
        <f t="shared" si="14"/>
        <v>0</v>
      </c>
      <c r="AW30" s="2"/>
      <c r="AX30" s="11" t="e">
        <f t="shared" si="40"/>
        <v>#DIV/0!</v>
      </c>
      <c r="AY30" s="101"/>
      <c r="AZ30" s="102"/>
      <c r="BA30" s="8" t="e">
        <f t="shared" si="30"/>
        <v>#DIV/0!</v>
      </c>
      <c r="BB30" s="61"/>
      <c r="BC30" s="61"/>
      <c r="BD30" s="132"/>
      <c r="BE30" s="158">
        <f t="shared" si="31"/>
        <v>0</v>
      </c>
      <c r="BF30" s="158">
        <f t="shared" si="16"/>
        <v>0</v>
      </c>
      <c r="BG30" s="163"/>
    </row>
    <row r="31" spans="1:59" x14ac:dyDescent="0.2">
      <c r="A31" s="224"/>
      <c r="B31" s="225"/>
      <c r="C31" s="78" t="s">
        <v>9</v>
      </c>
      <c r="D31" s="144"/>
      <c r="E31" s="298"/>
      <c r="F31" s="46"/>
      <c r="G31" s="46"/>
      <c r="H31" s="46"/>
      <c r="I31" s="46"/>
      <c r="J31" s="46"/>
      <c r="K31" s="46"/>
      <c r="L31" s="46"/>
      <c r="M31" s="63"/>
      <c r="N31" s="46"/>
      <c r="O31" s="46"/>
      <c r="P31" s="39">
        <f t="shared" si="0"/>
        <v>0</v>
      </c>
      <c r="Q31" s="58"/>
      <c r="R31" s="148">
        <f t="shared" si="17"/>
        <v>0</v>
      </c>
      <c r="S31" s="183" t="e">
        <f t="shared" si="18"/>
        <v>#DIV/0!</v>
      </c>
      <c r="T31" s="184" t="e">
        <f t="shared" si="19"/>
        <v>#DIV/0!</v>
      </c>
      <c r="U31" s="184" t="e">
        <f t="shared" si="20"/>
        <v>#DIV/0!</v>
      </c>
      <c r="V31" s="339" t="e">
        <f t="shared" si="21"/>
        <v>#DIV/0!</v>
      </c>
      <c r="W31" s="347" t="e">
        <f t="shared" si="32"/>
        <v>#DIV/0!</v>
      </c>
      <c r="X31" s="343" t="e">
        <f t="shared" si="33"/>
        <v>#DIV/0!</v>
      </c>
      <c r="Y31" s="350">
        <v>4.4999999999999998E-2</v>
      </c>
      <c r="Z31" s="36"/>
      <c r="AA31" s="291" t="e">
        <f t="shared" si="34"/>
        <v>#DIV/0!</v>
      </c>
      <c r="AB31" s="292" t="e">
        <f t="shared" si="25"/>
        <v>#DIV/0!</v>
      </c>
      <c r="AC31" s="293" t="e">
        <f t="shared" si="26"/>
        <v>#DIV/0!</v>
      </c>
      <c r="AD31" s="202" t="e">
        <f t="shared" si="4"/>
        <v>#DIV/0!</v>
      </c>
      <c r="AE31" s="118"/>
      <c r="AF31" s="124"/>
      <c r="AG31" s="118"/>
      <c r="AH31" s="136"/>
      <c r="AI31" s="203" t="e">
        <f t="shared" si="27"/>
        <v>#DIV/0!</v>
      </c>
      <c r="AJ31" s="226" t="e">
        <f t="shared" si="5"/>
        <v>#DIV/0!</v>
      </c>
      <c r="AK31" s="204" t="e">
        <f t="shared" si="35"/>
        <v>#DIV/0!</v>
      </c>
      <c r="AL31" s="205">
        <f t="shared" si="7"/>
        <v>0</v>
      </c>
      <c r="AM31" s="206" t="e">
        <f t="shared" si="8"/>
        <v>#DIV/0!</v>
      </c>
      <c r="AN31" s="192" t="e">
        <f t="shared" si="9"/>
        <v>#DIV/0!</v>
      </c>
      <c r="AO31" s="194" t="e">
        <f t="shared" si="36"/>
        <v>#DIV/0!</v>
      </c>
      <c r="AP31" s="52"/>
      <c r="AQ31" s="198" t="e">
        <f t="shared" si="11"/>
        <v>#DIV/0!</v>
      </c>
      <c r="AR31" s="192" t="e">
        <f t="shared" si="37"/>
        <v>#DIV/0!</v>
      </c>
      <c r="AS31" s="196" t="e">
        <f t="shared" si="38"/>
        <v>#DIV/0!</v>
      </c>
      <c r="AT31" s="197" t="e">
        <f t="shared" si="39"/>
        <v>#DIV/0!</v>
      </c>
      <c r="AU31" s="108">
        <f t="shared" si="29"/>
        <v>0</v>
      </c>
      <c r="AV31" s="10">
        <f t="shared" si="14"/>
        <v>0</v>
      </c>
      <c r="AW31" s="2"/>
      <c r="AX31" s="11" t="e">
        <f t="shared" si="40"/>
        <v>#DIV/0!</v>
      </c>
      <c r="AY31" s="101"/>
      <c r="AZ31" s="102"/>
      <c r="BA31" s="8" t="e">
        <f t="shared" si="30"/>
        <v>#DIV/0!</v>
      </c>
      <c r="BB31" s="61"/>
      <c r="BC31" s="61"/>
      <c r="BD31" s="132"/>
      <c r="BE31" s="158">
        <f t="shared" si="31"/>
        <v>0</v>
      </c>
      <c r="BF31" s="158">
        <f t="shared" si="16"/>
        <v>0</v>
      </c>
      <c r="BG31" s="165"/>
    </row>
    <row r="32" spans="1:59" x14ac:dyDescent="0.2">
      <c r="A32" s="224"/>
      <c r="B32" s="225"/>
      <c r="C32" s="78" t="s">
        <v>9</v>
      </c>
      <c r="D32" s="144"/>
      <c r="E32" s="298"/>
      <c r="F32" s="46"/>
      <c r="G32" s="46"/>
      <c r="H32" s="46"/>
      <c r="I32" s="46"/>
      <c r="J32" s="46"/>
      <c r="K32" s="46"/>
      <c r="L32" s="46"/>
      <c r="M32" s="63"/>
      <c r="N32" s="46"/>
      <c r="O32" s="46"/>
      <c r="P32" s="39">
        <f t="shared" si="0"/>
        <v>0</v>
      </c>
      <c r="Q32" s="58"/>
      <c r="R32" s="148">
        <f t="shared" si="17"/>
        <v>0</v>
      </c>
      <c r="S32" s="183" t="e">
        <f t="shared" si="18"/>
        <v>#DIV/0!</v>
      </c>
      <c r="T32" s="184" t="e">
        <f t="shared" si="19"/>
        <v>#DIV/0!</v>
      </c>
      <c r="U32" s="184" t="e">
        <f t="shared" si="20"/>
        <v>#DIV/0!</v>
      </c>
      <c r="V32" s="339" t="e">
        <f t="shared" si="21"/>
        <v>#DIV/0!</v>
      </c>
      <c r="W32" s="347" t="e">
        <f t="shared" si="32"/>
        <v>#DIV/0!</v>
      </c>
      <c r="X32" s="343" t="e">
        <f t="shared" si="33"/>
        <v>#DIV/0!</v>
      </c>
      <c r="Y32" s="350">
        <v>4.4999999999999998E-2</v>
      </c>
      <c r="Z32" s="36"/>
      <c r="AA32" s="291" t="e">
        <f t="shared" si="34"/>
        <v>#DIV/0!</v>
      </c>
      <c r="AB32" s="292" t="e">
        <f t="shared" si="25"/>
        <v>#DIV/0!</v>
      </c>
      <c r="AC32" s="293" t="e">
        <f t="shared" si="26"/>
        <v>#DIV/0!</v>
      </c>
      <c r="AD32" s="202" t="e">
        <f t="shared" si="4"/>
        <v>#DIV/0!</v>
      </c>
      <c r="AE32" s="118"/>
      <c r="AF32" s="124"/>
      <c r="AG32" s="118"/>
      <c r="AH32" s="136"/>
      <c r="AI32" s="203" t="e">
        <f t="shared" si="27"/>
        <v>#DIV/0!</v>
      </c>
      <c r="AJ32" s="226" t="e">
        <f t="shared" si="5"/>
        <v>#DIV/0!</v>
      </c>
      <c r="AK32" s="204" t="e">
        <f t="shared" si="35"/>
        <v>#DIV/0!</v>
      </c>
      <c r="AL32" s="205">
        <f t="shared" si="7"/>
        <v>0</v>
      </c>
      <c r="AM32" s="206" t="e">
        <f t="shared" si="8"/>
        <v>#DIV/0!</v>
      </c>
      <c r="AN32" s="192" t="e">
        <f t="shared" si="9"/>
        <v>#DIV/0!</v>
      </c>
      <c r="AO32" s="194" t="e">
        <f t="shared" si="36"/>
        <v>#DIV/0!</v>
      </c>
      <c r="AP32" s="52"/>
      <c r="AQ32" s="198" t="e">
        <f t="shared" si="11"/>
        <v>#DIV/0!</v>
      </c>
      <c r="AR32" s="192" t="e">
        <f t="shared" si="37"/>
        <v>#DIV/0!</v>
      </c>
      <c r="AS32" s="196" t="e">
        <f t="shared" si="38"/>
        <v>#DIV/0!</v>
      </c>
      <c r="AT32" s="197" t="e">
        <f t="shared" si="39"/>
        <v>#DIV/0!</v>
      </c>
      <c r="AU32" s="108">
        <f t="shared" ref="AU32:AU56" si="41">AE32+AP32</f>
        <v>0</v>
      </c>
      <c r="AV32" s="10">
        <f t="shared" si="14"/>
        <v>0</v>
      </c>
      <c r="AW32" s="2"/>
      <c r="AX32" s="11" t="e">
        <f t="shared" si="40"/>
        <v>#DIV/0!</v>
      </c>
      <c r="AY32" s="101"/>
      <c r="AZ32" s="102"/>
      <c r="BA32" s="8" t="e">
        <f t="shared" si="30"/>
        <v>#DIV/0!</v>
      </c>
      <c r="BB32" s="61"/>
      <c r="BC32" s="61"/>
      <c r="BD32" s="132"/>
      <c r="BE32" s="158">
        <f t="shared" si="31"/>
        <v>0</v>
      </c>
      <c r="BF32" s="158">
        <f t="shared" si="16"/>
        <v>0</v>
      </c>
      <c r="BG32" s="164"/>
    </row>
    <row r="33" spans="1:60" x14ac:dyDescent="0.2">
      <c r="A33" s="224"/>
      <c r="B33" s="223"/>
      <c r="C33" s="78" t="s">
        <v>9</v>
      </c>
      <c r="D33" s="144"/>
      <c r="E33" s="58"/>
      <c r="F33" s="46"/>
      <c r="G33" s="46"/>
      <c r="H33" s="46"/>
      <c r="I33" s="46"/>
      <c r="J33" s="46"/>
      <c r="K33" s="46"/>
      <c r="L33" s="46"/>
      <c r="M33" s="63"/>
      <c r="N33" s="46"/>
      <c r="O33" s="46"/>
      <c r="P33" s="39">
        <f t="shared" si="0"/>
        <v>0</v>
      </c>
      <c r="Q33" s="58"/>
      <c r="R33" s="148">
        <f t="shared" si="17"/>
        <v>0</v>
      </c>
      <c r="S33" s="183" t="e">
        <f t="shared" si="18"/>
        <v>#DIV/0!</v>
      </c>
      <c r="T33" s="184" t="e">
        <f t="shared" si="19"/>
        <v>#DIV/0!</v>
      </c>
      <c r="U33" s="184" t="e">
        <f t="shared" si="20"/>
        <v>#DIV/0!</v>
      </c>
      <c r="V33" s="339" t="e">
        <f t="shared" si="21"/>
        <v>#DIV/0!</v>
      </c>
      <c r="W33" s="347" t="e">
        <f t="shared" si="32"/>
        <v>#DIV/0!</v>
      </c>
      <c r="X33" s="343" t="e">
        <f t="shared" si="33"/>
        <v>#DIV/0!</v>
      </c>
      <c r="Y33" s="350">
        <v>4.4999999999999998E-2</v>
      </c>
      <c r="Z33" s="94"/>
      <c r="AA33" s="291" t="e">
        <f t="shared" si="34"/>
        <v>#DIV/0!</v>
      </c>
      <c r="AB33" s="292" t="e">
        <f t="shared" si="25"/>
        <v>#DIV/0!</v>
      </c>
      <c r="AC33" s="293" t="e">
        <f t="shared" si="26"/>
        <v>#DIV/0!</v>
      </c>
      <c r="AD33" s="202" t="e">
        <f t="shared" si="4"/>
        <v>#DIV/0!</v>
      </c>
      <c r="AE33" s="118"/>
      <c r="AF33" s="124"/>
      <c r="AG33" s="120"/>
      <c r="AH33" s="137"/>
      <c r="AI33" s="203" t="e">
        <f t="shared" si="27"/>
        <v>#DIV/0!</v>
      </c>
      <c r="AJ33" s="226" t="e">
        <f t="shared" si="5"/>
        <v>#DIV/0!</v>
      </c>
      <c r="AK33" s="204" t="e">
        <f t="shared" si="35"/>
        <v>#DIV/0!</v>
      </c>
      <c r="AL33" s="205">
        <f t="shared" si="7"/>
        <v>0</v>
      </c>
      <c r="AM33" s="206" t="e">
        <f t="shared" si="8"/>
        <v>#DIV/0!</v>
      </c>
      <c r="AN33" s="192" t="e">
        <f t="shared" si="9"/>
        <v>#DIV/0!</v>
      </c>
      <c r="AO33" s="194" t="e">
        <f t="shared" si="36"/>
        <v>#DIV/0!</v>
      </c>
      <c r="AP33" s="52"/>
      <c r="AQ33" s="198" t="e">
        <f t="shared" si="11"/>
        <v>#DIV/0!</v>
      </c>
      <c r="AR33" s="192" t="e">
        <f t="shared" si="37"/>
        <v>#DIV/0!</v>
      </c>
      <c r="AS33" s="196" t="e">
        <f t="shared" si="38"/>
        <v>#DIV/0!</v>
      </c>
      <c r="AT33" s="197" t="e">
        <f t="shared" si="39"/>
        <v>#DIV/0!</v>
      </c>
      <c r="AU33" s="108">
        <f t="shared" si="41"/>
        <v>0</v>
      </c>
      <c r="AV33" s="10">
        <f t="shared" si="14"/>
        <v>0</v>
      </c>
      <c r="AW33" s="2"/>
      <c r="AX33" s="11" t="e">
        <f t="shared" si="40"/>
        <v>#DIV/0!</v>
      </c>
      <c r="AY33" s="101"/>
      <c r="AZ33" s="81"/>
      <c r="BA33" s="8" t="e">
        <f t="shared" si="30"/>
        <v>#DIV/0!</v>
      </c>
      <c r="BB33" s="61"/>
      <c r="BC33" s="61"/>
      <c r="BD33" s="132"/>
      <c r="BE33" s="158">
        <f t="shared" si="31"/>
        <v>0</v>
      </c>
      <c r="BF33" s="158">
        <f t="shared" si="16"/>
        <v>0</v>
      </c>
      <c r="BG33" s="115"/>
    </row>
    <row r="34" spans="1:60" x14ac:dyDescent="0.2">
      <c r="A34" s="224"/>
      <c r="B34" s="234"/>
      <c r="C34" s="78" t="s">
        <v>9</v>
      </c>
      <c r="D34" s="144"/>
      <c r="E34" s="58"/>
      <c r="F34" s="46"/>
      <c r="G34" s="46"/>
      <c r="H34" s="46"/>
      <c r="I34" s="46"/>
      <c r="J34" s="46"/>
      <c r="K34" s="46"/>
      <c r="L34" s="46"/>
      <c r="M34" s="63"/>
      <c r="N34" s="46"/>
      <c r="O34" s="46"/>
      <c r="P34" s="39">
        <f t="shared" si="0"/>
        <v>0</v>
      </c>
      <c r="Q34" s="58"/>
      <c r="R34" s="148">
        <f t="shared" si="17"/>
        <v>0</v>
      </c>
      <c r="S34" s="183" t="e">
        <f t="shared" si="18"/>
        <v>#DIV/0!</v>
      </c>
      <c r="T34" s="184" t="e">
        <f t="shared" si="19"/>
        <v>#DIV/0!</v>
      </c>
      <c r="U34" s="184" t="e">
        <f t="shared" si="20"/>
        <v>#DIV/0!</v>
      </c>
      <c r="V34" s="339" t="e">
        <f t="shared" si="21"/>
        <v>#DIV/0!</v>
      </c>
      <c r="W34" s="347" t="e">
        <f t="shared" si="32"/>
        <v>#DIV/0!</v>
      </c>
      <c r="X34" s="343" t="e">
        <f t="shared" si="33"/>
        <v>#DIV/0!</v>
      </c>
      <c r="Y34" s="350">
        <v>4.4999999999999998E-2</v>
      </c>
      <c r="Z34" s="36"/>
      <c r="AA34" s="291" t="e">
        <f t="shared" si="34"/>
        <v>#DIV/0!</v>
      </c>
      <c r="AB34" s="292" t="e">
        <f t="shared" si="25"/>
        <v>#DIV/0!</v>
      </c>
      <c r="AC34" s="293" t="e">
        <f t="shared" si="26"/>
        <v>#DIV/0!</v>
      </c>
      <c r="AD34" s="231" t="e">
        <f t="shared" si="4"/>
        <v>#DIV/0!</v>
      </c>
      <c r="AE34" s="118"/>
      <c r="AF34" s="124"/>
      <c r="AG34" s="118"/>
      <c r="AH34" s="235"/>
      <c r="AI34" s="203" t="e">
        <f t="shared" si="27"/>
        <v>#DIV/0!</v>
      </c>
      <c r="AJ34" s="226" t="e">
        <f t="shared" si="5"/>
        <v>#DIV/0!</v>
      </c>
      <c r="AK34" s="204" t="e">
        <f t="shared" si="35"/>
        <v>#DIV/0!</v>
      </c>
      <c r="AL34" s="205">
        <f t="shared" si="7"/>
        <v>0</v>
      </c>
      <c r="AM34" s="206" t="e">
        <f t="shared" si="8"/>
        <v>#DIV/0!</v>
      </c>
      <c r="AN34" s="192" t="e">
        <f t="shared" si="9"/>
        <v>#DIV/0!</v>
      </c>
      <c r="AO34" s="194" t="e">
        <f t="shared" si="36"/>
        <v>#DIV/0!</v>
      </c>
      <c r="AP34" s="52"/>
      <c r="AQ34" s="198" t="e">
        <f t="shared" si="11"/>
        <v>#DIV/0!</v>
      </c>
      <c r="AR34" s="192" t="e">
        <f t="shared" si="37"/>
        <v>#DIV/0!</v>
      </c>
      <c r="AS34" s="196" t="e">
        <f t="shared" si="38"/>
        <v>#DIV/0!</v>
      </c>
      <c r="AT34" s="197" t="e">
        <f t="shared" si="39"/>
        <v>#DIV/0!</v>
      </c>
      <c r="AU34" s="108">
        <f t="shared" si="41"/>
        <v>0</v>
      </c>
      <c r="AV34" s="10">
        <f t="shared" si="14"/>
        <v>0</v>
      </c>
      <c r="AW34" s="2"/>
      <c r="AX34" s="11" t="e">
        <f t="shared" si="40"/>
        <v>#DIV/0!</v>
      </c>
      <c r="AY34" s="101"/>
      <c r="AZ34" s="81"/>
      <c r="BA34" s="8" t="e">
        <f t="shared" si="30"/>
        <v>#DIV/0!</v>
      </c>
      <c r="BB34" s="61"/>
      <c r="BC34" s="61"/>
      <c r="BD34" s="132"/>
      <c r="BE34" s="158">
        <f t="shared" si="31"/>
        <v>0</v>
      </c>
      <c r="BF34" s="158">
        <f t="shared" si="16"/>
        <v>0</v>
      </c>
      <c r="BG34" s="216"/>
      <c r="BH34" s="280"/>
    </row>
    <row r="35" spans="1:60" x14ac:dyDescent="0.2">
      <c r="A35" s="224"/>
      <c r="B35" s="225"/>
      <c r="C35" s="78" t="s">
        <v>9</v>
      </c>
      <c r="D35" s="144"/>
      <c r="E35" s="58"/>
      <c r="F35" s="46"/>
      <c r="G35" s="46"/>
      <c r="H35" s="46"/>
      <c r="I35" s="46"/>
      <c r="J35" s="46"/>
      <c r="K35" s="46"/>
      <c r="L35" s="46"/>
      <c r="M35" s="63"/>
      <c r="N35" s="46"/>
      <c r="O35" s="46"/>
      <c r="P35" s="39">
        <f t="shared" si="0"/>
        <v>0</v>
      </c>
      <c r="Q35" s="58"/>
      <c r="R35" s="148">
        <f t="shared" si="17"/>
        <v>0</v>
      </c>
      <c r="S35" s="183" t="e">
        <f t="shared" si="18"/>
        <v>#DIV/0!</v>
      </c>
      <c r="T35" s="184" t="e">
        <f t="shared" si="19"/>
        <v>#DIV/0!</v>
      </c>
      <c r="U35" s="184" t="e">
        <f t="shared" si="20"/>
        <v>#DIV/0!</v>
      </c>
      <c r="V35" s="339" t="e">
        <f t="shared" si="21"/>
        <v>#DIV/0!</v>
      </c>
      <c r="W35" s="347" t="e">
        <f t="shared" si="32"/>
        <v>#DIV/0!</v>
      </c>
      <c r="X35" s="343" t="e">
        <f t="shared" si="33"/>
        <v>#DIV/0!</v>
      </c>
      <c r="Y35" s="350">
        <v>4.4999999999999998E-2</v>
      </c>
      <c r="Z35" s="36"/>
      <c r="AA35" s="291" t="e">
        <f t="shared" si="34"/>
        <v>#DIV/0!</v>
      </c>
      <c r="AB35" s="292" t="e">
        <f t="shared" si="25"/>
        <v>#DIV/0!</v>
      </c>
      <c r="AC35" s="293" t="e">
        <f t="shared" si="26"/>
        <v>#DIV/0!</v>
      </c>
      <c r="AD35" s="202" t="e">
        <f t="shared" si="4"/>
        <v>#DIV/0!</v>
      </c>
      <c r="AE35" s="118"/>
      <c r="AF35" s="124"/>
      <c r="AG35" s="118"/>
      <c r="AH35" s="136"/>
      <c r="AI35" s="203" t="e">
        <f t="shared" si="27"/>
        <v>#DIV/0!</v>
      </c>
      <c r="AJ35" s="226" t="e">
        <f t="shared" si="5"/>
        <v>#DIV/0!</v>
      </c>
      <c r="AK35" s="204" t="e">
        <f t="shared" ref="AK35:AK50" si="42">AJ35/V35</f>
        <v>#DIV/0!</v>
      </c>
      <c r="AL35" s="205">
        <f t="shared" si="7"/>
        <v>0</v>
      </c>
      <c r="AM35" s="206" t="e">
        <f t="shared" si="8"/>
        <v>#DIV/0!</v>
      </c>
      <c r="AN35" s="192" t="e">
        <f t="shared" si="9"/>
        <v>#DIV/0!</v>
      </c>
      <c r="AO35" s="322" t="e">
        <f t="shared" ref="AO35:AO50" si="43">AN35/V35</f>
        <v>#DIV/0!</v>
      </c>
      <c r="AP35" s="52"/>
      <c r="AQ35" s="198" t="e">
        <f t="shared" si="11"/>
        <v>#DIV/0!</v>
      </c>
      <c r="AR35" s="192" t="e">
        <f t="shared" ref="AR35:AR50" si="44">V35+AN35+AQ35</f>
        <v>#DIV/0!</v>
      </c>
      <c r="AS35" s="196" t="e">
        <f t="shared" ref="AS35:AS50" si="45">(AN35+AQ35)/V35</f>
        <v>#DIV/0!</v>
      </c>
      <c r="AT35" s="197" t="e">
        <f t="shared" ref="AT35:AT50" si="46">AR35/V35</f>
        <v>#DIV/0!</v>
      </c>
      <c r="AU35" s="108">
        <f t="shared" si="41"/>
        <v>0</v>
      </c>
      <c r="AV35" s="10">
        <f t="shared" si="14"/>
        <v>0</v>
      </c>
      <c r="AW35" s="50"/>
      <c r="AX35" s="11" t="e">
        <f t="shared" si="40"/>
        <v>#DIV/0!</v>
      </c>
      <c r="AY35" s="72"/>
      <c r="AZ35" s="63"/>
      <c r="BA35" s="8" t="e">
        <f t="shared" si="30"/>
        <v>#DIV/0!</v>
      </c>
      <c r="BB35" s="61"/>
      <c r="BC35" s="61"/>
      <c r="BD35" s="131"/>
      <c r="BE35" s="213">
        <f t="shared" si="31"/>
        <v>0</v>
      </c>
      <c r="BF35" s="213">
        <f t="shared" si="16"/>
        <v>0</v>
      </c>
      <c r="BG35" s="323"/>
    </row>
    <row r="36" spans="1:60" x14ac:dyDescent="0.2">
      <c r="A36" s="248"/>
      <c r="B36" s="249"/>
      <c r="C36" s="250" t="s">
        <v>9</v>
      </c>
      <c r="D36" s="251"/>
      <c r="E36" s="252"/>
      <c r="F36" s="253"/>
      <c r="G36" s="253"/>
      <c r="H36" s="253"/>
      <c r="I36" s="253"/>
      <c r="J36" s="253"/>
      <c r="K36" s="253"/>
      <c r="L36" s="253"/>
      <c r="M36" s="254"/>
      <c r="N36" s="253"/>
      <c r="O36" s="253"/>
      <c r="P36" s="255">
        <f t="shared" si="0"/>
        <v>0</v>
      </c>
      <c r="Q36" s="252"/>
      <c r="R36" s="256">
        <f t="shared" si="17"/>
        <v>0</v>
      </c>
      <c r="S36" s="257" t="e">
        <f t="shared" si="18"/>
        <v>#DIV/0!</v>
      </c>
      <c r="T36" s="258" t="e">
        <f t="shared" si="19"/>
        <v>#DIV/0!</v>
      </c>
      <c r="U36" s="258" t="e">
        <f t="shared" si="20"/>
        <v>#DIV/0!</v>
      </c>
      <c r="V36" s="339" t="e">
        <f t="shared" si="21"/>
        <v>#DIV/0!</v>
      </c>
      <c r="W36" s="347" t="e">
        <f t="shared" si="32"/>
        <v>#DIV/0!</v>
      </c>
      <c r="X36" s="343" t="e">
        <f t="shared" si="33"/>
        <v>#DIV/0!</v>
      </c>
      <c r="Y36" s="349">
        <v>4.4999999999999998E-2</v>
      </c>
      <c r="Z36" s="259"/>
      <c r="AA36" s="294" t="e">
        <f t="shared" si="34"/>
        <v>#DIV/0!</v>
      </c>
      <c r="AB36" s="295" t="e">
        <f t="shared" si="25"/>
        <v>#DIV/0!</v>
      </c>
      <c r="AC36" s="296" t="e">
        <f t="shared" ref="AC36:AC67" si="47">AA36-AB36</f>
        <v>#DIV/0!</v>
      </c>
      <c r="AD36" s="260" t="e">
        <f t="shared" si="4"/>
        <v>#DIV/0!</v>
      </c>
      <c r="AE36" s="261"/>
      <c r="AF36" s="123"/>
      <c r="AG36" s="261"/>
      <c r="AH36" s="262"/>
      <c r="AI36" s="263" t="e">
        <f t="shared" ref="AI36:AI67" si="48">AE36+AG36-AD36</f>
        <v>#DIV/0!</v>
      </c>
      <c r="AJ36" s="264" t="e">
        <f t="shared" si="5"/>
        <v>#DIV/0!</v>
      </c>
      <c r="AK36" s="265" t="e">
        <f t="shared" si="42"/>
        <v>#DIV/0!</v>
      </c>
      <c r="AL36" s="266">
        <f t="shared" si="7"/>
        <v>0</v>
      </c>
      <c r="AM36" s="267" t="e">
        <f t="shared" si="8"/>
        <v>#DIV/0!</v>
      </c>
      <c r="AN36" s="268" t="e">
        <f t="shared" si="9"/>
        <v>#DIV/0!</v>
      </c>
      <c r="AO36" s="269" t="e">
        <f t="shared" si="43"/>
        <v>#DIV/0!</v>
      </c>
      <c r="AP36" s="270"/>
      <c r="AQ36" s="271" t="e">
        <f t="shared" si="11"/>
        <v>#DIV/0!</v>
      </c>
      <c r="AR36" s="268" t="e">
        <f t="shared" si="44"/>
        <v>#DIV/0!</v>
      </c>
      <c r="AS36" s="272" t="e">
        <f t="shared" si="45"/>
        <v>#DIV/0!</v>
      </c>
      <c r="AT36" s="273" t="e">
        <f t="shared" si="46"/>
        <v>#DIV/0!</v>
      </c>
      <c r="AU36" s="274">
        <f t="shared" si="41"/>
        <v>0</v>
      </c>
      <c r="AV36" s="275">
        <f t="shared" si="14"/>
        <v>0</v>
      </c>
      <c r="AW36" s="276"/>
      <c r="AX36" s="277" t="e">
        <f t="shared" si="40"/>
        <v>#DIV/0!</v>
      </c>
      <c r="AY36" s="278"/>
      <c r="AZ36" s="254"/>
      <c r="BA36" s="279" t="e">
        <f t="shared" si="30"/>
        <v>#DIV/0!</v>
      </c>
      <c r="BB36" s="61"/>
      <c r="BC36" s="61"/>
      <c r="BD36" s="131"/>
      <c r="BE36" s="213">
        <f t="shared" si="31"/>
        <v>0</v>
      </c>
      <c r="BF36" s="213">
        <f t="shared" si="16"/>
        <v>0</v>
      </c>
      <c r="BG36" s="115"/>
    </row>
    <row r="37" spans="1:60" x14ac:dyDescent="0.2">
      <c r="A37" s="224"/>
      <c r="B37" s="225"/>
      <c r="C37" s="78" t="s">
        <v>9</v>
      </c>
      <c r="D37" s="144"/>
      <c r="E37" s="58"/>
      <c r="F37" s="46"/>
      <c r="G37" s="46"/>
      <c r="H37" s="46"/>
      <c r="I37" s="46"/>
      <c r="J37" s="46"/>
      <c r="K37" s="46"/>
      <c r="L37" s="46"/>
      <c r="M37" s="63"/>
      <c r="N37" s="46"/>
      <c r="O37" s="46"/>
      <c r="P37" s="40">
        <f t="shared" si="0"/>
        <v>0</v>
      </c>
      <c r="Q37" s="58"/>
      <c r="R37" s="149">
        <f t="shared" si="17"/>
        <v>0</v>
      </c>
      <c r="S37" s="183" t="e">
        <f t="shared" si="18"/>
        <v>#DIV/0!</v>
      </c>
      <c r="T37" s="184" t="e">
        <f t="shared" si="19"/>
        <v>#DIV/0!</v>
      </c>
      <c r="U37" s="184" t="e">
        <f t="shared" si="20"/>
        <v>#DIV/0!</v>
      </c>
      <c r="V37" s="339" t="e">
        <f t="shared" si="21"/>
        <v>#DIV/0!</v>
      </c>
      <c r="W37" s="347" t="e">
        <f t="shared" si="32"/>
        <v>#DIV/0!</v>
      </c>
      <c r="X37" s="343" t="e">
        <f t="shared" si="33"/>
        <v>#DIV/0!</v>
      </c>
      <c r="Y37" s="350">
        <v>4.4999999999999998E-2</v>
      </c>
      <c r="Z37" s="36"/>
      <c r="AA37" s="291" t="e">
        <f t="shared" si="34"/>
        <v>#DIV/0!</v>
      </c>
      <c r="AB37" s="292" t="e">
        <f t="shared" si="25"/>
        <v>#DIV/0!</v>
      </c>
      <c r="AC37" s="293" t="e">
        <f t="shared" si="47"/>
        <v>#DIV/0!</v>
      </c>
      <c r="AD37" s="202" t="e">
        <f t="shared" ref="AD37:AD74" si="49">Z37*AA37*0.012</f>
        <v>#DIV/0!</v>
      </c>
      <c r="AE37" s="118"/>
      <c r="AF37" s="124"/>
      <c r="AG37" s="118"/>
      <c r="AH37" s="136"/>
      <c r="AI37" s="203" t="e">
        <f t="shared" si="48"/>
        <v>#DIV/0!</v>
      </c>
      <c r="AJ37" s="226" t="e">
        <f t="shared" ref="AJ37:AJ68" si="50">AI37/(12*Z37)*1000</f>
        <v>#DIV/0!</v>
      </c>
      <c r="AK37" s="204" t="e">
        <f t="shared" si="42"/>
        <v>#DIV/0!</v>
      </c>
      <c r="AL37" s="205">
        <f t="shared" si="7"/>
        <v>0</v>
      </c>
      <c r="AM37" s="206" t="e">
        <f t="shared" ref="AM37:AM68" si="51">AE37+AG37-(AL37*AA37*0.012)</f>
        <v>#DIV/0!</v>
      </c>
      <c r="AN37" s="192" t="e">
        <f t="shared" ref="AN37:AN68" si="52">AM37/(12*AL37)*1000</f>
        <v>#DIV/0!</v>
      </c>
      <c r="AO37" s="194" t="e">
        <f t="shared" si="43"/>
        <v>#DIV/0!</v>
      </c>
      <c r="AP37" s="52"/>
      <c r="AQ37" s="198" t="e">
        <f t="shared" ref="AQ37:AQ68" si="53">AP37/(12*AL37)*1000</f>
        <v>#DIV/0!</v>
      </c>
      <c r="AR37" s="192" t="e">
        <f t="shared" si="44"/>
        <v>#DIV/0!</v>
      </c>
      <c r="AS37" s="196" t="e">
        <f t="shared" si="45"/>
        <v>#DIV/0!</v>
      </c>
      <c r="AT37" s="197" t="e">
        <f t="shared" si="46"/>
        <v>#DIV/0!</v>
      </c>
      <c r="AU37" s="108">
        <f t="shared" si="41"/>
        <v>0</v>
      </c>
      <c r="AV37" s="10">
        <f t="shared" ref="AV37:AV68" si="54">H37+I37</f>
        <v>0</v>
      </c>
      <c r="AW37" s="50"/>
      <c r="AX37" s="11" t="e">
        <f t="shared" ref="AX37:AX47" si="55">V37/AW37</f>
        <v>#DIV/0!</v>
      </c>
      <c r="AY37" s="72"/>
      <c r="AZ37" s="63"/>
      <c r="BA37" s="8" t="e">
        <f t="shared" si="30"/>
        <v>#DIV/0!</v>
      </c>
      <c r="BB37" s="61"/>
      <c r="BC37" s="61"/>
      <c r="BD37" s="132"/>
      <c r="BE37" s="158">
        <f t="shared" si="31"/>
        <v>0</v>
      </c>
      <c r="BF37" s="158">
        <f t="shared" ref="BF37:BF74" si="56">AF37+AH37-AL37</f>
        <v>0</v>
      </c>
      <c r="BG37" s="115"/>
    </row>
    <row r="38" spans="1:60" x14ac:dyDescent="0.2">
      <c r="A38" s="224"/>
      <c r="B38" s="225"/>
      <c r="C38" s="78" t="s">
        <v>9</v>
      </c>
      <c r="D38" s="144"/>
      <c r="E38" s="58"/>
      <c r="F38" s="46"/>
      <c r="G38" s="46"/>
      <c r="H38" s="46"/>
      <c r="I38" s="46"/>
      <c r="J38" s="46"/>
      <c r="K38" s="46"/>
      <c r="L38" s="46"/>
      <c r="M38" s="63"/>
      <c r="N38" s="46"/>
      <c r="O38" s="46"/>
      <c r="P38" s="40">
        <f t="shared" si="0"/>
        <v>0</v>
      </c>
      <c r="Q38" s="58"/>
      <c r="R38" s="149">
        <f t="shared" si="17"/>
        <v>0</v>
      </c>
      <c r="S38" s="183" t="e">
        <f t="shared" si="18"/>
        <v>#DIV/0!</v>
      </c>
      <c r="T38" s="184" t="e">
        <f t="shared" si="19"/>
        <v>#DIV/0!</v>
      </c>
      <c r="U38" s="184" t="e">
        <f t="shared" si="20"/>
        <v>#DIV/0!</v>
      </c>
      <c r="V38" s="339" t="e">
        <f t="shared" si="21"/>
        <v>#DIV/0!</v>
      </c>
      <c r="W38" s="347" t="e">
        <f t="shared" si="32"/>
        <v>#DIV/0!</v>
      </c>
      <c r="X38" s="343" t="e">
        <f t="shared" si="33"/>
        <v>#DIV/0!</v>
      </c>
      <c r="Y38" s="350">
        <v>4.4999999999999998E-2</v>
      </c>
      <c r="Z38" s="36"/>
      <c r="AA38" s="291" t="e">
        <f t="shared" si="34"/>
        <v>#DIV/0!</v>
      </c>
      <c r="AB38" s="292" t="e">
        <f t="shared" si="25"/>
        <v>#DIV/0!</v>
      </c>
      <c r="AC38" s="293" t="e">
        <f t="shared" si="47"/>
        <v>#DIV/0!</v>
      </c>
      <c r="AD38" s="202" t="e">
        <f t="shared" si="49"/>
        <v>#DIV/0!</v>
      </c>
      <c r="AE38" s="118"/>
      <c r="AF38" s="124"/>
      <c r="AG38" s="118"/>
      <c r="AH38" s="136"/>
      <c r="AI38" s="203" t="e">
        <f t="shared" si="48"/>
        <v>#DIV/0!</v>
      </c>
      <c r="AJ38" s="226" t="e">
        <f t="shared" si="50"/>
        <v>#DIV/0!</v>
      </c>
      <c r="AK38" s="204" t="e">
        <f t="shared" si="42"/>
        <v>#DIV/0!</v>
      </c>
      <c r="AL38" s="205">
        <f t="shared" si="7"/>
        <v>0</v>
      </c>
      <c r="AM38" s="206" t="e">
        <f t="shared" si="51"/>
        <v>#DIV/0!</v>
      </c>
      <c r="AN38" s="192" t="e">
        <f t="shared" si="52"/>
        <v>#DIV/0!</v>
      </c>
      <c r="AO38" s="194" t="e">
        <f t="shared" si="43"/>
        <v>#DIV/0!</v>
      </c>
      <c r="AP38" s="52"/>
      <c r="AQ38" s="198" t="e">
        <f t="shared" si="53"/>
        <v>#DIV/0!</v>
      </c>
      <c r="AR38" s="192" t="e">
        <f t="shared" si="44"/>
        <v>#DIV/0!</v>
      </c>
      <c r="AS38" s="196" t="e">
        <f t="shared" si="45"/>
        <v>#DIV/0!</v>
      </c>
      <c r="AT38" s="197" t="e">
        <f t="shared" si="46"/>
        <v>#DIV/0!</v>
      </c>
      <c r="AU38" s="108">
        <f t="shared" si="41"/>
        <v>0</v>
      </c>
      <c r="AV38" s="10">
        <f t="shared" si="54"/>
        <v>0</v>
      </c>
      <c r="AW38" s="50"/>
      <c r="AX38" s="11" t="e">
        <f t="shared" si="55"/>
        <v>#DIV/0!</v>
      </c>
      <c r="AY38" s="72"/>
      <c r="AZ38" s="63"/>
      <c r="BA38" s="8" t="e">
        <f t="shared" si="30"/>
        <v>#DIV/0!</v>
      </c>
      <c r="BB38" s="61"/>
      <c r="BC38" s="61"/>
      <c r="BD38" s="132"/>
      <c r="BE38" s="158">
        <f t="shared" si="31"/>
        <v>0</v>
      </c>
      <c r="BF38" s="158">
        <f t="shared" si="56"/>
        <v>0</v>
      </c>
      <c r="BG38" s="115"/>
    </row>
    <row r="39" spans="1:60" x14ac:dyDescent="0.2">
      <c r="A39" s="224"/>
      <c r="B39" s="225"/>
      <c r="C39" s="78" t="s">
        <v>9</v>
      </c>
      <c r="D39" s="144"/>
      <c r="E39" s="58"/>
      <c r="F39" s="46"/>
      <c r="G39" s="46"/>
      <c r="H39" s="46"/>
      <c r="I39" s="46"/>
      <c r="J39" s="46"/>
      <c r="K39" s="46"/>
      <c r="L39" s="46"/>
      <c r="M39" s="63"/>
      <c r="N39" s="46"/>
      <c r="O39" s="46"/>
      <c r="P39" s="39">
        <f t="shared" si="0"/>
        <v>0</v>
      </c>
      <c r="Q39" s="58"/>
      <c r="R39" s="148">
        <f t="shared" si="17"/>
        <v>0</v>
      </c>
      <c r="S39" s="183" t="e">
        <f t="shared" si="18"/>
        <v>#DIV/0!</v>
      </c>
      <c r="T39" s="184" t="e">
        <f t="shared" si="19"/>
        <v>#DIV/0!</v>
      </c>
      <c r="U39" s="184" t="e">
        <f t="shared" si="20"/>
        <v>#DIV/0!</v>
      </c>
      <c r="V39" s="339" t="e">
        <f t="shared" si="21"/>
        <v>#DIV/0!</v>
      </c>
      <c r="W39" s="347" t="e">
        <f t="shared" si="32"/>
        <v>#DIV/0!</v>
      </c>
      <c r="X39" s="343" t="e">
        <f t="shared" si="33"/>
        <v>#DIV/0!</v>
      </c>
      <c r="Y39" s="350">
        <v>4.4999999999999998E-2</v>
      </c>
      <c r="Z39" s="94"/>
      <c r="AA39" s="291" t="e">
        <f t="shared" si="34"/>
        <v>#DIV/0!</v>
      </c>
      <c r="AB39" s="292" t="e">
        <f t="shared" si="25"/>
        <v>#DIV/0!</v>
      </c>
      <c r="AC39" s="293" t="e">
        <f t="shared" si="47"/>
        <v>#DIV/0!</v>
      </c>
      <c r="AD39" s="202" t="e">
        <f t="shared" si="49"/>
        <v>#DIV/0!</v>
      </c>
      <c r="AE39" s="118"/>
      <c r="AF39" s="124"/>
      <c r="AG39" s="118"/>
      <c r="AH39" s="136"/>
      <c r="AI39" s="203" t="e">
        <f t="shared" si="48"/>
        <v>#DIV/0!</v>
      </c>
      <c r="AJ39" s="226" t="e">
        <f t="shared" si="50"/>
        <v>#DIV/0!</v>
      </c>
      <c r="AK39" s="204" t="e">
        <f t="shared" si="42"/>
        <v>#DIV/0!</v>
      </c>
      <c r="AL39" s="205">
        <f t="shared" si="7"/>
        <v>0</v>
      </c>
      <c r="AM39" s="206" t="e">
        <f t="shared" si="51"/>
        <v>#DIV/0!</v>
      </c>
      <c r="AN39" s="192" t="e">
        <f t="shared" si="52"/>
        <v>#DIV/0!</v>
      </c>
      <c r="AO39" s="194" t="e">
        <f t="shared" si="43"/>
        <v>#DIV/0!</v>
      </c>
      <c r="AP39" s="52"/>
      <c r="AQ39" s="198" t="e">
        <f t="shared" si="53"/>
        <v>#DIV/0!</v>
      </c>
      <c r="AR39" s="192" t="e">
        <f t="shared" si="44"/>
        <v>#DIV/0!</v>
      </c>
      <c r="AS39" s="196" t="e">
        <f t="shared" si="45"/>
        <v>#DIV/0!</v>
      </c>
      <c r="AT39" s="197" t="e">
        <f t="shared" si="46"/>
        <v>#DIV/0!</v>
      </c>
      <c r="AU39" s="108">
        <f t="shared" si="41"/>
        <v>0</v>
      </c>
      <c r="AV39" s="10">
        <f t="shared" si="54"/>
        <v>0</v>
      </c>
      <c r="AW39" s="50"/>
      <c r="AX39" s="11" t="e">
        <f t="shared" si="55"/>
        <v>#DIV/0!</v>
      </c>
      <c r="AY39" s="45"/>
      <c r="AZ39" s="63"/>
      <c r="BA39" s="8" t="e">
        <f t="shared" si="30"/>
        <v>#DIV/0!</v>
      </c>
      <c r="BB39" s="61"/>
      <c r="BC39" s="61"/>
      <c r="BD39" s="132"/>
      <c r="BE39" s="158">
        <f t="shared" si="31"/>
        <v>0</v>
      </c>
      <c r="BF39" s="158">
        <f t="shared" si="56"/>
        <v>0</v>
      </c>
      <c r="BG39" s="165"/>
    </row>
    <row r="40" spans="1:60" x14ac:dyDescent="0.2">
      <c r="A40" s="224"/>
      <c r="B40" s="225"/>
      <c r="C40" s="78" t="s">
        <v>9</v>
      </c>
      <c r="D40" s="144"/>
      <c r="E40" s="58"/>
      <c r="F40" s="46"/>
      <c r="G40" s="46"/>
      <c r="H40" s="46"/>
      <c r="I40" s="46"/>
      <c r="J40" s="46"/>
      <c r="K40" s="46"/>
      <c r="L40" s="46"/>
      <c r="M40" s="63"/>
      <c r="N40" s="46"/>
      <c r="O40" s="46"/>
      <c r="P40" s="39">
        <f t="shared" si="0"/>
        <v>0</v>
      </c>
      <c r="Q40" s="58"/>
      <c r="R40" s="148">
        <f t="shared" si="17"/>
        <v>0</v>
      </c>
      <c r="S40" s="183" t="e">
        <f t="shared" si="18"/>
        <v>#DIV/0!</v>
      </c>
      <c r="T40" s="184" t="e">
        <f t="shared" si="19"/>
        <v>#DIV/0!</v>
      </c>
      <c r="U40" s="184" t="e">
        <f t="shared" si="20"/>
        <v>#DIV/0!</v>
      </c>
      <c r="V40" s="339" t="e">
        <f t="shared" si="21"/>
        <v>#DIV/0!</v>
      </c>
      <c r="W40" s="347" t="e">
        <f t="shared" si="32"/>
        <v>#DIV/0!</v>
      </c>
      <c r="X40" s="343" t="e">
        <f t="shared" si="33"/>
        <v>#DIV/0!</v>
      </c>
      <c r="Y40" s="350">
        <v>4.4999999999999998E-2</v>
      </c>
      <c r="Z40" s="36"/>
      <c r="AA40" s="291" t="e">
        <f t="shared" ref="AA40:AA72" si="57">S40*(1+Y40)</f>
        <v>#DIV/0!</v>
      </c>
      <c r="AB40" s="292" t="e">
        <f t="shared" si="25"/>
        <v>#DIV/0!</v>
      </c>
      <c r="AC40" s="293" t="e">
        <f t="shared" si="47"/>
        <v>#DIV/0!</v>
      </c>
      <c r="AD40" s="202" t="e">
        <f t="shared" si="49"/>
        <v>#DIV/0!</v>
      </c>
      <c r="AE40" s="118"/>
      <c r="AF40" s="124"/>
      <c r="AG40" s="118"/>
      <c r="AH40" s="136"/>
      <c r="AI40" s="203" t="e">
        <f t="shared" si="48"/>
        <v>#DIV/0!</v>
      </c>
      <c r="AJ40" s="226" t="e">
        <f t="shared" si="50"/>
        <v>#DIV/0!</v>
      </c>
      <c r="AK40" s="204" t="e">
        <f t="shared" si="42"/>
        <v>#DIV/0!</v>
      </c>
      <c r="AL40" s="205">
        <f t="shared" si="7"/>
        <v>0</v>
      </c>
      <c r="AM40" s="206" t="e">
        <f t="shared" si="51"/>
        <v>#DIV/0!</v>
      </c>
      <c r="AN40" s="192" t="e">
        <f t="shared" si="52"/>
        <v>#DIV/0!</v>
      </c>
      <c r="AO40" s="194" t="e">
        <f t="shared" si="43"/>
        <v>#DIV/0!</v>
      </c>
      <c r="AP40" s="52"/>
      <c r="AQ40" s="198" t="e">
        <f t="shared" si="53"/>
        <v>#DIV/0!</v>
      </c>
      <c r="AR40" s="192" t="e">
        <f t="shared" si="44"/>
        <v>#DIV/0!</v>
      </c>
      <c r="AS40" s="196" t="e">
        <f t="shared" si="45"/>
        <v>#DIV/0!</v>
      </c>
      <c r="AT40" s="197" t="e">
        <f t="shared" si="46"/>
        <v>#DIV/0!</v>
      </c>
      <c r="AU40" s="108">
        <f t="shared" si="41"/>
        <v>0</v>
      </c>
      <c r="AV40" s="10">
        <f t="shared" si="54"/>
        <v>0</v>
      </c>
      <c r="AW40" s="50"/>
      <c r="AX40" s="11" t="e">
        <f t="shared" si="55"/>
        <v>#DIV/0!</v>
      </c>
      <c r="AY40" s="45"/>
      <c r="AZ40" s="63"/>
      <c r="BA40" s="8" t="e">
        <f t="shared" si="30"/>
        <v>#DIV/0!</v>
      </c>
      <c r="BB40" s="61"/>
      <c r="BC40" s="61"/>
      <c r="BD40" s="132"/>
      <c r="BE40" s="158">
        <f t="shared" si="31"/>
        <v>0</v>
      </c>
      <c r="BF40" s="158">
        <f t="shared" si="56"/>
        <v>0</v>
      </c>
      <c r="BG40" s="115"/>
    </row>
    <row r="41" spans="1:60" x14ac:dyDescent="0.2">
      <c r="A41" s="224"/>
      <c r="B41" s="225"/>
      <c r="C41" s="78" t="s">
        <v>9</v>
      </c>
      <c r="D41" s="144"/>
      <c r="E41" s="58"/>
      <c r="F41" s="46"/>
      <c r="G41" s="46"/>
      <c r="H41" s="46"/>
      <c r="I41" s="46"/>
      <c r="J41" s="46"/>
      <c r="K41" s="46"/>
      <c r="L41" s="46"/>
      <c r="M41" s="63"/>
      <c r="N41" s="46"/>
      <c r="O41" s="46"/>
      <c r="P41" s="39">
        <f t="shared" si="0"/>
        <v>0</v>
      </c>
      <c r="Q41" s="58"/>
      <c r="R41" s="148">
        <f t="shared" si="17"/>
        <v>0</v>
      </c>
      <c r="S41" s="183" t="e">
        <f t="shared" si="18"/>
        <v>#DIV/0!</v>
      </c>
      <c r="T41" s="184" t="e">
        <f t="shared" si="19"/>
        <v>#DIV/0!</v>
      </c>
      <c r="U41" s="184" t="e">
        <f t="shared" si="20"/>
        <v>#DIV/0!</v>
      </c>
      <c r="V41" s="339" t="e">
        <f t="shared" si="21"/>
        <v>#DIV/0!</v>
      </c>
      <c r="W41" s="347" t="e">
        <f t="shared" si="32"/>
        <v>#DIV/0!</v>
      </c>
      <c r="X41" s="343" t="e">
        <f t="shared" si="33"/>
        <v>#DIV/0!</v>
      </c>
      <c r="Y41" s="350">
        <v>4.4999999999999998E-2</v>
      </c>
      <c r="Z41" s="36"/>
      <c r="AA41" s="291" t="e">
        <f t="shared" si="57"/>
        <v>#DIV/0!</v>
      </c>
      <c r="AB41" s="292" t="e">
        <f t="shared" si="25"/>
        <v>#DIV/0!</v>
      </c>
      <c r="AC41" s="293" t="e">
        <f t="shared" si="47"/>
        <v>#DIV/0!</v>
      </c>
      <c r="AD41" s="202" t="e">
        <f t="shared" si="49"/>
        <v>#DIV/0!</v>
      </c>
      <c r="AE41" s="118"/>
      <c r="AF41" s="125"/>
      <c r="AG41" s="118"/>
      <c r="AH41" s="136"/>
      <c r="AI41" s="203" t="e">
        <f t="shared" si="48"/>
        <v>#DIV/0!</v>
      </c>
      <c r="AJ41" s="226" t="e">
        <f t="shared" si="50"/>
        <v>#DIV/0!</v>
      </c>
      <c r="AK41" s="204" t="e">
        <f t="shared" si="42"/>
        <v>#DIV/0!</v>
      </c>
      <c r="AL41" s="205">
        <f t="shared" si="7"/>
        <v>0</v>
      </c>
      <c r="AM41" s="206" t="e">
        <f t="shared" si="51"/>
        <v>#DIV/0!</v>
      </c>
      <c r="AN41" s="192" t="e">
        <f t="shared" si="52"/>
        <v>#DIV/0!</v>
      </c>
      <c r="AO41" s="194" t="e">
        <f t="shared" si="43"/>
        <v>#DIV/0!</v>
      </c>
      <c r="AP41" s="52"/>
      <c r="AQ41" s="198" t="e">
        <f t="shared" si="53"/>
        <v>#DIV/0!</v>
      </c>
      <c r="AR41" s="192" t="e">
        <f t="shared" si="44"/>
        <v>#DIV/0!</v>
      </c>
      <c r="AS41" s="196" t="e">
        <f t="shared" si="45"/>
        <v>#DIV/0!</v>
      </c>
      <c r="AT41" s="197" t="e">
        <f t="shared" si="46"/>
        <v>#DIV/0!</v>
      </c>
      <c r="AU41" s="108">
        <f t="shared" si="41"/>
        <v>0</v>
      </c>
      <c r="AV41" s="10">
        <f t="shared" si="54"/>
        <v>0</v>
      </c>
      <c r="AW41" s="50"/>
      <c r="AX41" s="11" t="e">
        <f t="shared" si="55"/>
        <v>#DIV/0!</v>
      </c>
      <c r="AY41" s="45"/>
      <c r="AZ41" s="63"/>
      <c r="BA41" s="8" t="e">
        <f t="shared" si="30"/>
        <v>#DIV/0!</v>
      </c>
      <c r="BB41" s="61"/>
      <c r="BC41" s="61"/>
      <c r="BD41" s="214"/>
      <c r="BE41" s="158">
        <f t="shared" si="31"/>
        <v>0</v>
      </c>
      <c r="BF41" s="158">
        <f t="shared" si="56"/>
        <v>0</v>
      </c>
      <c r="BG41" s="165"/>
    </row>
    <row r="42" spans="1:60" x14ac:dyDescent="0.2">
      <c r="A42" s="224"/>
      <c r="B42" s="225"/>
      <c r="C42" s="78" t="s">
        <v>9</v>
      </c>
      <c r="D42" s="144"/>
      <c r="E42" s="58"/>
      <c r="F42" s="46"/>
      <c r="G42" s="46"/>
      <c r="H42" s="46"/>
      <c r="I42" s="46"/>
      <c r="J42" s="46"/>
      <c r="K42" s="46"/>
      <c r="L42" s="46"/>
      <c r="M42" s="63"/>
      <c r="N42" s="46"/>
      <c r="O42" s="46"/>
      <c r="P42" s="40">
        <f t="shared" si="0"/>
        <v>0</v>
      </c>
      <c r="Q42" s="58"/>
      <c r="R42" s="149">
        <f t="shared" si="17"/>
        <v>0</v>
      </c>
      <c r="S42" s="183" t="e">
        <f t="shared" si="18"/>
        <v>#DIV/0!</v>
      </c>
      <c r="T42" s="184" t="e">
        <f t="shared" si="19"/>
        <v>#DIV/0!</v>
      </c>
      <c r="U42" s="184" t="e">
        <f t="shared" si="20"/>
        <v>#DIV/0!</v>
      </c>
      <c r="V42" s="339" t="e">
        <f t="shared" si="21"/>
        <v>#DIV/0!</v>
      </c>
      <c r="W42" s="347" t="e">
        <f t="shared" si="32"/>
        <v>#DIV/0!</v>
      </c>
      <c r="X42" s="343" t="e">
        <f t="shared" si="33"/>
        <v>#DIV/0!</v>
      </c>
      <c r="Y42" s="350">
        <v>4.4999999999999998E-2</v>
      </c>
      <c r="Z42" s="36"/>
      <c r="AA42" s="291" t="e">
        <f t="shared" si="57"/>
        <v>#DIV/0!</v>
      </c>
      <c r="AB42" s="292" t="e">
        <f t="shared" si="25"/>
        <v>#DIV/0!</v>
      </c>
      <c r="AC42" s="293" t="e">
        <f t="shared" si="47"/>
        <v>#DIV/0!</v>
      </c>
      <c r="AD42" s="202" t="e">
        <f t="shared" si="49"/>
        <v>#DIV/0!</v>
      </c>
      <c r="AE42" s="118"/>
      <c r="AF42" s="124"/>
      <c r="AG42" s="118"/>
      <c r="AH42" s="136"/>
      <c r="AI42" s="203" t="e">
        <f t="shared" si="48"/>
        <v>#DIV/0!</v>
      </c>
      <c r="AJ42" s="226" t="e">
        <f t="shared" si="50"/>
        <v>#DIV/0!</v>
      </c>
      <c r="AK42" s="204" t="e">
        <f t="shared" si="42"/>
        <v>#DIV/0!</v>
      </c>
      <c r="AL42" s="205">
        <f t="shared" si="7"/>
        <v>0</v>
      </c>
      <c r="AM42" s="206" t="e">
        <f t="shared" si="51"/>
        <v>#DIV/0!</v>
      </c>
      <c r="AN42" s="192" t="e">
        <f t="shared" si="52"/>
        <v>#DIV/0!</v>
      </c>
      <c r="AO42" s="194" t="e">
        <f t="shared" si="43"/>
        <v>#DIV/0!</v>
      </c>
      <c r="AP42" s="52"/>
      <c r="AQ42" s="198" t="e">
        <f t="shared" si="53"/>
        <v>#DIV/0!</v>
      </c>
      <c r="AR42" s="192" t="e">
        <f t="shared" si="44"/>
        <v>#DIV/0!</v>
      </c>
      <c r="AS42" s="196" t="e">
        <f t="shared" si="45"/>
        <v>#DIV/0!</v>
      </c>
      <c r="AT42" s="197" t="e">
        <f t="shared" si="46"/>
        <v>#DIV/0!</v>
      </c>
      <c r="AU42" s="108">
        <f>AE42+AP42</f>
        <v>0</v>
      </c>
      <c r="AV42" s="10">
        <f t="shared" si="54"/>
        <v>0</v>
      </c>
      <c r="AW42" s="50"/>
      <c r="AX42" s="11" t="e">
        <f t="shared" si="55"/>
        <v>#DIV/0!</v>
      </c>
      <c r="AY42" s="45"/>
      <c r="AZ42" s="63"/>
      <c r="BA42" s="8" t="e">
        <f t="shared" si="30"/>
        <v>#DIV/0!</v>
      </c>
      <c r="BB42" s="61"/>
      <c r="BC42" s="61"/>
      <c r="BD42" s="132"/>
      <c r="BE42" s="158">
        <f t="shared" si="31"/>
        <v>0</v>
      </c>
      <c r="BF42" s="158">
        <f t="shared" si="56"/>
        <v>0</v>
      </c>
      <c r="BG42" s="115"/>
    </row>
    <row r="43" spans="1:60" x14ac:dyDescent="0.2">
      <c r="A43" s="224"/>
      <c r="B43" s="225"/>
      <c r="C43" s="78" t="s">
        <v>9</v>
      </c>
      <c r="D43" s="144"/>
      <c r="E43" s="58"/>
      <c r="F43" s="46"/>
      <c r="G43" s="46"/>
      <c r="H43" s="46"/>
      <c r="I43" s="46"/>
      <c r="J43" s="46"/>
      <c r="K43" s="46"/>
      <c r="L43" s="46"/>
      <c r="M43" s="63"/>
      <c r="N43" s="46"/>
      <c r="O43" s="46"/>
      <c r="P43" s="40">
        <f t="shared" si="0"/>
        <v>0</v>
      </c>
      <c r="Q43" s="58"/>
      <c r="R43" s="149">
        <f t="shared" si="17"/>
        <v>0</v>
      </c>
      <c r="S43" s="183" t="e">
        <f t="shared" si="18"/>
        <v>#DIV/0!</v>
      </c>
      <c r="T43" s="184" t="e">
        <f t="shared" si="19"/>
        <v>#DIV/0!</v>
      </c>
      <c r="U43" s="184" t="e">
        <f t="shared" si="20"/>
        <v>#DIV/0!</v>
      </c>
      <c r="V43" s="339" t="e">
        <f t="shared" si="21"/>
        <v>#DIV/0!</v>
      </c>
      <c r="W43" s="347" t="e">
        <f t="shared" si="32"/>
        <v>#DIV/0!</v>
      </c>
      <c r="X43" s="343" t="e">
        <f t="shared" si="33"/>
        <v>#DIV/0!</v>
      </c>
      <c r="Y43" s="350">
        <v>4.4999999999999998E-2</v>
      </c>
      <c r="Z43" s="36"/>
      <c r="AA43" s="291" t="e">
        <f t="shared" si="57"/>
        <v>#DIV/0!</v>
      </c>
      <c r="AB43" s="292" t="e">
        <f t="shared" si="25"/>
        <v>#DIV/0!</v>
      </c>
      <c r="AC43" s="293" t="e">
        <f t="shared" si="47"/>
        <v>#DIV/0!</v>
      </c>
      <c r="AD43" s="202" t="e">
        <f t="shared" si="49"/>
        <v>#DIV/0!</v>
      </c>
      <c r="AE43" s="118"/>
      <c r="AF43" s="124"/>
      <c r="AG43" s="118"/>
      <c r="AH43" s="136"/>
      <c r="AI43" s="203" t="e">
        <f t="shared" si="48"/>
        <v>#DIV/0!</v>
      </c>
      <c r="AJ43" s="226" t="e">
        <f t="shared" si="50"/>
        <v>#DIV/0!</v>
      </c>
      <c r="AK43" s="204" t="e">
        <f t="shared" si="42"/>
        <v>#DIV/0!</v>
      </c>
      <c r="AL43" s="205">
        <f t="shared" si="7"/>
        <v>0</v>
      </c>
      <c r="AM43" s="206" t="e">
        <f t="shared" si="51"/>
        <v>#DIV/0!</v>
      </c>
      <c r="AN43" s="192" t="e">
        <f t="shared" si="52"/>
        <v>#DIV/0!</v>
      </c>
      <c r="AO43" s="194" t="e">
        <f t="shared" si="43"/>
        <v>#DIV/0!</v>
      </c>
      <c r="AP43" s="52"/>
      <c r="AQ43" s="198" t="e">
        <f t="shared" si="53"/>
        <v>#DIV/0!</v>
      </c>
      <c r="AR43" s="192" t="e">
        <f t="shared" si="44"/>
        <v>#DIV/0!</v>
      </c>
      <c r="AS43" s="196" t="e">
        <f t="shared" si="45"/>
        <v>#DIV/0!</v>
      </c>
      <c r="AT43" s="197" t="e">
        <f t="shared" si="46"/>
        <v>#DIV/0!</v>
      </c>
      <c r="AU43" s="108">
        <f t="shared" si="41"/>
        <v>0</v>
      </c>
      <c r="AV43" s="10">
        <f t="shared" si="54"/>
        <v>0</v>
      </c>
      <c r="AW43" s="50"/>
      <c r="AX43" s="76" t="e">
        <f t="shared" si="55"/>
        <v>#DIV/0!</v>
      </c>
      <c r="AY43" s="45"/>
      <c r="AZ43" s="63"/>
      <c r="BA43" s="8" t="e">
        <f t="shared" si="30"/>
        <v>#DIV/0!</v>
      </c>
      <c r="BB43" s="61"/>
      <c r="BC43" s="61"/>
      <c r="BD43" s="132"/>
      <c r="BE43" s="158">
        <f t="shared" si="31"/>
        <v>0</v>
      </c>
      <c r="BF43" s="158">
        <f t="shared" si="56"/>
        <v>0</v>
      </c>
      <c r="BG43" s="115"/>
    </row>
    <row r="44" spans="1:60" x14ac:dyDescent="0.2">
      <c r="A44" s="224"/>
      <c r="B44" s="225"/>
      <c r="C44" s="78" t="s">
        <v>9</v>
      </c>
      <c r="D44" s="144"/>
      <c r="E44" s="58"/>
      <c r="F44" s="46"/>
      <c r="G44" s="46"/>
      <c r="H44" s="46"/>
      <c r="I44" s="46"/>
      <c r="J44" s="46"/>
      <c r="K44" s="46"/>
      <c r="L44" s="46"/>
      <c r="M44" s="63"/>
      <c r="N44" s="46"/>
      <c r="O44" s="46"/>
      <c r="P44" s="39">
        <f t="shared" si="0"/>
        <v>0</v>
      </c>
      <c r="Q44" s="58"/>
      <c r="R44" s="148">
        <f t="shared" si="17"/>
        <v>0</v>
      </c>
      <c r="S44" s="183" t="e">
        <f t="shared" si="18"/>
        <v>#DIV/0!</v>
      </c>
      <c r="T44" s="184" t="e">
        <f t="shared" si="19"/>
        <v>#DIV/0!</v>
      </c>
      <c r="U44" s="184" t="e">
        <f t="shared" si="20"/>
        <v>#DIV/0!</v>
      </c>
      <c r="V44" s="339" t="e">
        <f t="shared" si="21"/>
        <v>#DIV/0!</v>
      </c>
      <c r="W44" s="347" t="e">
        <f t="shared" si="32"/>
        <v>#DIV/0!</v>
      </c>
      <c r="X44" s="343" t="e">
        <f t="shared" si="33"/>
        <v>#DIV/0!</v>
      </c>
      <c r="Y44" s="350">
        <v>4.4999999999999998E-2</v>
      </c>
      <c r="Z44" s="36"/>
      <c r="AA44" s="291" t="e">
        <f t="shared" si="57"/>
        <v>#DIV/0!</v>
      </c>
      <c r="AB44" s="292" t="e">
        <f t="shared" si="25"/>
        <v>#DIV/0!</v>
      </c>
      <c r="AC44" s="293" t="e">
        <f t="shared" si="47"/>
        <v>#DIV/0!</v>
      </c>
      <c r="AD44" s="202" t="e">
        <f t="shared" si="49"/>
        <v>#DIV/0!</v>
      </c>
      <c r="AE44" s="118"/>
      <c r="AF44" s="124"/>
      <c r="AG44" s="118"/>
      <c r="AH44" s="136"/>
      <c r="AI44" s="203" t="e">
        <f t="shared" si="48"/>
        <v>#DIV/0!</v>
      </c>
      <c r="AJ44" s="226" t="e">
        <f t="shared" si="50"/>
        <v>#DIV/0!</v>
      </c>
      <c r="AK44" s="204" t="e">
        <f t="shared" si="42"/>
        <v>#DIV/0!</v>
      </c>
      <c r="AL44" s="205">
        <f t="shared" si="7"/>
        <v>0</v>
      </c>
      <c r="AM44" s="206" t="e">
        <f t="shared" si="51"/>
        <v>#DIV/0!</v>
      </c>
      <c r="AN44" s="192" t="e">
        <f t="shared" si="52"/>
        <v>#DIV/0!</v>
      </c>
      <c r="AO44" s="194" t="e">
        <f t="shared" si="43"/>
        <v>#DIV/0!</v>
      </c>
      <c r="AP44" s="52"/>
      <c r="AQ44" s="198" t="e">
        <f t="shared" si="53"/>
        <v>#DIV/0!</v>
      </c>
      <c r="AR44" s="192" t="e">
        <f t="shared" si="44"/>
        <v>#DIV/0!</v>
      </c>
      <c r="AS44" s="196" t="e">
        <f t="shared" si="45"/>
        <v>#DIV/0!</v>
      </c>
      <c r="AT44" s="197" t="e">
        <f t="shared" si="46"/>
        <v>#DIV/0!</v>
      </c>
      <c r="AU44" s="108">
        <f t="shared" si="41"/>
        <v>0</v>
      </c>
      <c r="AV44" s="10">
        <f t="shared" si="54"/>
        <v>0</v>
      </c>
      <c r="AW44" s="50"/>
      <c r="AX44" s="11" t="e">
        <f t="shared" si="55"/>
        <v>#DIV/0!</v>
      </c>
      <c r="AY44" s="45"/>
      <c r="AZ44" s="63"/>
      <c r="BA44" s="8" t="e">
        <f t="shared" si="30"/>
        <v>#DIV/0!</v>
      </c>
      <c r="BB44" s="61"/>
      <c r="BC44" s="61"/>
      <c r="BD44" s="132"/>
      <c r="BE44" s="158">
        <f t="shared" si="31"/>
        <v>0</v>
      </c>
      <c r="BF44" s="158">
        <f t="shared" si="56"/>
        <v>0</v>
      </c>
      <c r="BG44" s="115"/>
    </row>
    <row r="45" spans="1:60" x14ac:dyDescent="0.2">
      <c r="A45" s="224"/>
      <c r="B45" s="234"/>
      <c r="C45" s="78" t="s">
        <v>9</v>
      </c>
      <c r="D45" s="144"/>
      <c r="E45" s="58"/>
      <c r="F45" s="46"/>
      <c r="G45" s="46"/>
      <c r="H45" s="46"/>
      <c r="I45" s="46"/>
      <c r="J45" s="46"/>
      <c r="K45" s="46"/>
      <c r="L45" s="46"/>
      <c r="M45" s="63"/>
      <c r="N45" s="46"/>
      <c r="O45" s="46"/>
      <c r="P45" s="40">
        <f t="shared" si="0"/>
        <v>0</v>
      </c>
      <c r="Q45" s="58"/>
      <c r="R45" s="149">
        <f t="shared" si="17"/>
        <v>0</v>
      </c>
      <c r="S45" s="183" t="e">
        <f t="shared" si="18"/>
        <v>#DIV/0!</v>
      </c>
      <c r="T45" s="184" t="e">
        <f t="shared" si="19"/>
        <v>#DIV/0!</v>
      </c>
      <c r="U45" s="184" t="e">
        <f t="shared" si="20"/>
        <v>#DIV/0!</v>
      </c>
      <c r="V45" s="339" t="e">
        <f t="shared" si="21"/>
        <v>#DIV/0!</v>
      </c>
      <c r="W45" s="347" t="e">
        <f t="shared" si="32"/>
        <v>#DIV/0!</v>
      </c>
      <c r="X45" s="343" t="e">
        <f t="shared" si="33"/>
        <v>#DIV/0!</v>
      </c>
      <c r="Y45" s="350">
        <v>4.4999999999999998E-2</v>
      </c>
      <c r="Z45" s="36"/>
      <c r="AA45" s="291" t="e">
        <f t="shared" si="57"/>
        <v>#DIV/0!</v>
      </c>
      <c r="AB45" s="292" t="e">
        <f t="shared" si="25"/>
        <v>#DIV/0!</v>
      </c>
      <c r="AC45" s="293" t="e">
        <f t="shared" si="47"/>
        <v>#DIV/0!</v>
      </c>
      <c r="AD45" s="202" t="e">
        <f t="shared" si="49"/>
        <v>#DIV/0!</v>
      </c>
      <c r="AE45" s="118"/>
      <c r="AF45" s="124"/>
      <c r="AG45" s="118"/>
      <c r="AH45" s="136"/>
      <c r="AI45" s="203" t="e">
        <f t="shared" si="48"/>
        <v>#DIV/0!</v>
      </c>
      <c r="AJ45" s="226" t="e">
        <f t="shared" si="50"/>
        <v>#DIV/0!</v>
      </c>
      <c r="AK45" s="204" t="e">
        <f t="shared" si="42"/>
        <v>#DIV/0!</v>
      </c>
      <c r="AL45" s="205">
        <f t="shared" si="7"/>
        <v>0</v>
      </c>
      <c r="AM45" s="206" t="e">
        <f t="shared" si="51"/>
        <v>#DIV/0!</v>
      </c>
      <c r="AN45" s="192" t="e">
        <f t="shared" si="52"/>
        <v>#DIV/0!</v>
      </c>
      <c r="AO45" s="194" t="e">
        <f t="shared" si="43"/>
        <v>#DIV/0!</v>
      </c>
      <c r="AP45" s="52"/>
      <c r="AQ45" s="198" t="e">
        <f t="shared" si="53"/>
        <v>#DIV/0!</v>
      </c>
      <c r="AR45" s="192" t="e">
        <f t="shared" si="44"/>
        <v>#DIV/0!</v>
      </c>
      <c r="AS45" s="196" t="e">
        <f t="shared" si="45"/>
        <v>#DIV/0!</v>
      </c>
      <c r="AT45" s="197" t="e">
        <f t="shared" si="46"/>
        <v>#DIV/0!</v>
      </c>
      <c r="AU45" s="108">
        <f t="shared" si="41"/>
        <v>0</v>
      </c>
      <c r="AV45" s="10">
        <f t="shared" si="54"/>
        <v>0</v>
      </c>
      <c r="AW45" s="50"/>
      <c r="AX45" s="11" t="e">
        <f t="shared" si="55"/>
        <v>#DIV/0!</v>
      </c>
      <c r="AY45" s="45"/>
      <c r="AZ45" s="63"/>
      <c r="BA45" s="8" t="e">
        <f t="shared" si="30"/>
        <v>#DIV/0!</v>
      </c>
      <c r="BB45" s="61"/>
      <c r="BC45" s="61"/>
      <c r="BD45" s="132"/>
      <c r="BE45" s="158">
        <f t="shared" si="31"/>
        <v>0</v>
      </c>
      <c r="BF45" s="158">
        <f t="shared" si="56"/>
        <v>0</v>
      </c>
      <c r="BG45" s="115"/>
    </row>
    <row r="46" spans="1:60" x14ac:dyDescent="0.2">
      <c r="A46" s="236"/>
      <c r="B46" s="225"/>
      <c r="C46" s="78" t="s">
        <v>9</v>
      </c>
      <c r="D46" s="237"/>
      <c r="E46" s="238"/>
      <c r="F46" s="239"/>
      <c r="G46" s="239"/>
      <c r="H46" s="239"/>
      <c r="I46" s="239"/>
      <c r="J46" s="239"/>
      <c r="K46" s="239"/>
      <c r="L46" s="239"/>
      <c r="M46" s="230"/>
      <c r="N46" s="239"/>
      <c r="O46" s="239"/>
      <c r="P46" s="332">
        <f t="shared" si="0"/>
        <v>0</v>
      </c>
      <c r="Q46" s="238"/>
      <c r="R46" s="333">
        <f t="shared" si="17"/>
        <v>0</v>
      </c>
      <c r="S46" s="183" t="e">
        <f t="shared" si="18"/>
        <v>#DIV/0!</v>
      </c>
      <c r="T46" s="184" t="e">
        <f t="shared" si="19"/>
        <v>#DIV/0!</v>
      </c>
      <c r="U46" s="184" t="e">
        <f t="shared" si="20"/>
        <v>#DIV/0!</v>
      </c>
      <c r="V46" s="339" t="e">
        <f t="shared" si="21"/>
        <v>#DIV/0!</v>
      </c>
      <c r="W46" s="347" t="e">
        <f t="shared" si="32"/>
        <v>#DIV/0!</v>
      </c>
      <c r="X46" s="343" t="e">
        <f t="shared" si="33"/>
        <v>#DIV/0!</v>
      </c>
      <c r="Y46" s="350">
        <v>4.4999999999999998E-2</v>
      </c>
      <c r="Z46" s="36"/>
      <c r="AA46" s="291" t="e">
        <f t="shared" si="57"/>
        <v>#DIV/0!</v>
      </c>
      <c r="AB46" s="292" t="e">
        <f t="shared" si="25"/>
        <v>#DIV/0!</v>
      </c>
      <c r="AC46" s="293" t="e">
        <f t="shared" si="47"/>
        <v>#DIV/0!</v>
      </c>
      <c r="AD46" s="202" t="e">
        <f t="shared" si="49"/>
        <v>#DIV/0!</v>
      </c>
      <c r="AE46" s="118"/>
      <c r="AF46" s="240"/>
      <c r="AG46" s="120"/>
      <c r="AH46" s="137"/>
      <c r="AI46" s="203" t="e">
        <f t="shared" si="48"/>
        <v>#DIV/0!</v>
      </c>
      <c r="AJ46" s="226" t="e">
        <f t="shared" si="50"/>
        <v>#DIV/0!</v>
      </c>
      <c r="AK46" s="204" t="e">
        <f t="shared" si="42"/>
        <v>#DIV/0!</v>
      </c>
      <c r="AL46" s="205">
        <f t="shared" si="7"/>
        <v>0</v>
      </c>
      <c r="AM46" s="206" t="e">
        <f t="shared" si="51"/>
        <v>#DIV/0!</v>
      </c>
      <c r="AN46" s="192" t="e">
        <f t="shared" si="52"/>
        <v>#DIV/0!</v>
      </c>
      <c r="AO46" s="322" t="e">
        <f t="shared" si="43"/>
        <v>#DIV/0!</v>
      </c>
      <c r="AP46" s="52"/>
      <c r="AQ46" s="198" t="e">
        <f t="shared" si="53"/>
        <v>#DIV/0!</v>
      </c>
      <c r="AR46" s="192" t="e">
        <f t="shared" si="44"/>
        <v>#DIV/0!</v>
      </c>
      <c r="AS46" s="196" t="e">
        <f t="shared" si="45"/>
        <v>#DIV/0!</v>
      </c>
      <c r="AT46" s="197" t="e">
        <f t="shared" si="46"/>
        <v>#DIV/0!</v>
      </c>
      <c r="AU46" s="108">
        <f t="shared" si="41"/>
        <v>0</v>
      </c>
      <c r="AV46" s="10">
        <f t="shared" si="54"/>
        <v>0</v>
      </c>
      <c r="AW46" s="50"/>
      <c r="AX46" s="11" t="e">
        <f t="shared" si="55"/>
        <v>#DIV/0!</v>
      </c>
      <c r="AY46" s="233"/>
      <c r="AZ46" s="81"/>
      <c r="BA46" s="8" t="e">
        <f t="shared" si="30"/>
        <v>#DIV/0!</v>
      </c>
      <c r="BB46" s="61"/>
      <c r="BC46" s="61"/>
      <c r="BD46" s="334"/>
      <c r="BE46" s="213">
        <f t="shared" si="31"/>
        <v>0</v>
      </c>
      <c r="BF46" s="213">
        <f t="shared" si="56"/>
        <v>0</v>
      </c>
      <c r="BG46" s="321"/>
    </row>
    <row r="47" spans="1:60" s="290" customFormat="1" x14ac:dyDescent="0.2">
      <c r="A47" s="281"/>
      <c r="B47" s="249"/>
      <c r="C47" s="250" t="s">
        <v>9</v>
      </c>
      <c r="D47" s="324"/>
      <c r="E47" s="325"/>
      <c r="F47" s="326"/>
      <c r="G47" s="326"/>
      <c r="H47" s="326"/>
      <c r="I47" s="326"/>
      <c r="J47" s="326"/>
      <c r="K47" s="326"/>
      <c r="L47" s="326"/>
      <c r="M47" s="327"/>
      <c r="N47" s="326"/>
      <c r="O47" s="326"/>
      <c r="P47" s="328">
        <f t="shared" si="0"/>
        <v>0</v>
      </c>
      <c r="Q47" s="329"/>
      <c r="R47" s="282">
        <f t="shared" si="17"/>
        <v>0</v>
      </c>
      <c r="S47" s="257" t="e">
        <f t="shared" si="18"/>
        <v>#DIV/0!</v>
      </c>
      <c r="T47" s="258" t="e">
        <f t="shared" si="19"/>
        <v>#DIV/0!</v>
      </c>
      <c r="U47" s="258" t="e">
        <f t="shared" si="20"/>
        <v>#DIV/0!</v>
      </c>
      <c r="V47" s="339" t="e">
        <f t="shared" si="21"/>
        <v>#DIV/0!</v>
      </c>
      <c r="W47" s="347" t="e">
        <f t="shared" si="32"/>
        <v>#DIV/0!</v>
      </c>
      <c r="X47" s="343" t="e">
        <f t="shared" si="33"/>
        <v>#DIV/0!</v>
      </c>
      <c r="Y47" s="349">
        <v>4.4999999999999998E-2</v>
      </c>
      <c r="Z47" s="259"/>
      <c r="AA47" s="294" t="e">
        <f t="shared" si="57"/>
        <v>#DIV/0!</v>
      </c>
      <c r="AB47" s="295" t="e">
        <f t="shared" si="25"/>
        <v>#DIV/0!</v>
      </c>
      <c r="AC47" s="296" t="e">
        <f t="shared" si="47"/>
        <v>#DIV/0!</v>
      </c>
      <c r="AD47" s="260" t="e">
        <f t="shared" si="49"/>
        <v>#DIV/0!</v>
      </c>
      <c r="AE47" s="261"/>
      <c r="AF47" s="283"/>
      <c r="AG47" s="261"/>
      <c r="AH47" s="262"/>
      <c r="AI47" s="263" t="e">
        <f t="shared" si="48"/>
        <v>#DIV/0!</v>
      </c>
      <c r="AJ47" s="264" t="e">
        <f t="shared" si="50"/>
        <v>#DIV/0!</v>
      </c>
      <c r="AK47" s="265" t="e">
        <f t="shared" si="42"/>
        <v>#DIV/0!</v>
      </c>
      <c r="AL47" s="266">
        <f t="shared" si="7"/>
        <v>0</v>
      </c>
      <c r="AM47" s="267" t="e">
        <f t="shared" si="51"/>
        <v>#DIV/0!</v>
      </c>
      <c r="AN47" s="268" t="e">
        <f t="shared" si="52"/>
        <v>#DIV/0!</v>
      </c>
      <c r="AO47" s="269" t="e">
        <f t="shared" si="43"/>
        <v>#DIV/0!</v>
      </c>
      <c r="AP47" s="270"/>
      <c r="AQ47" s="271" t="e">
        <f t="shared" si="53"/>
        <v>#DIV/0!</v>
      </c>
      <c r="AR47" s="268" t="e">
        <f t="shared" si="44"/>
        <v>#DIV/0!</v>
      </c>
      <c r="AS47" s="272" t="e">
        <f t="shared" si="45"/>
        <v>#DIV/0!</v>
      </c>
      <c r="AT47" s="273" t="e">
        <f t="shared" si="46"/>
        <v>#DIV/0!</v>
      </c>
      <c r="AU47" s="274">
        <f t="shared" si="41"/>
        <v>0</v>
      </c>
      <c r="AV47" s="286">
        <f t="shared" si="54"/>
        <v>0</v>
      </c>
      <c r="AW47" s="287"/>
      <c r="AX47" s="288" t="e">
        <f t="shared" si="55"/>
        <v>#DIV/0!</v>
      </c>
      <c r="AY47" s="330"/>
      <c r="AZ47" s="310"/>
      <c r="BA47" s="279" t="e">
        <f t="shared" si="30"/>
        <v>#DIV/0!</v>
      </c>
      <c r="BB47" s="61"/>
      <c r="BC47" s="61"/>
      <c r="BD47" s="331"/>
      <c r="BE47" s="213">
        <f t="shared" si="31"/>
        <v>0</v>
      </c>
      <c r="BF47" s="213">
        <f t="shared" si="56"/>
        <v>0</v>
      </c>
      <c r="BG47" s="115"/>
      <c r="BH47" s="289"/>
    </row>
    <row r="48" spans="1:60" s="290" customFormat="1" x14ac:dyDescent="0.2">
      <c r="A48" s="236"/>
      <c r="B48" s="225"/>
      <c r="C48" s="78" t="s">
        <v>9</v>
      </c>
      <c r="D48" s="237"/>
      <c r="E48" s="238"/>
      <c r="F48" s="239"/>
      <c r="G48" s="239"/>
      <c r="H48" s="239"/>
      <c r="I48" s="239"/>
      <c r="J48" s="239"/>
      <c r="K48" s="239"/>
      <c r="L48" s="239"/>
      <c r="M48" s="230"/>
      <c r="N48" s="239"/>
      <c r="O48" s="239"/>
      <c r="P48" s="241">
        <f t="shared" si="0"/>
        <v>0</v>
      </c>
      <c r="Q48" s="238"/>
      <c r="R48" s="242">
        <f t="shared" si="17"/>
        <v>0</v>
      </c>
      <c r="S48" s="183" t="e">
        <f t="shared" si="18"/>
        <v>#DIV/0!</v>
      </c>
      <c r="T48" s="184" t="e">
        <f t="shared" si="19"/>
        <v>#DIV/0!</v>
      </c>
      <c r="U48" s="184" t="e">
        <f t="shared" si="20"/>
        <v>#DIV/0!</v>
      </c>
      <c r="V48" s="339" t="e">
        <f t="shared" si="21"/>
        <v>#DIV/0!</v>
      </c>
      <c r="W48" s="347" t="e">
        <f t="shared" si="32"/>
        <v>#DIV/0!</v>
      </c>
      <c r="X48" s="343" t="e">
        <f t="shared" si="33"/>
        <v>#DIV/0!</v>
      </c>
      <c r="Y48" s="350">
        <v>4.4999999999999998E-2</v>
      </c>
      <c r="Z48" s="36"/>
      <c r="AA48" s="291" t="e">
        <f t="shared" si="57"/>
        <v>#DIV/0!</v>
      </c>
      <c r="AB48" s="292" t="e">
        <f t="shared" si="25"/>
        <v>#DIV/0!</v>
      </c>
      <c r="AC48" s="293" t="e">
        <f t="shared" si="47"/>
        <v>#DIV/0!</v>
      </c>
      <c r="AD48" s="202" t="e">
        <f t="shared" si="49"/>
        <v>#DIV/0!</v>
      </c>
      <c r="AE48" s="118"/>
      <c r="AF48" s="240"/>
      <c r="AG48" s="120"/>
      <c r="AH48" s="137"/>
      <c r="AI48" s="203" t="e">
        <f t="shared" si="48"/>
        <v>#DIV/0!</v>
      </c>
      <c r="AJ48" s="226" t="e">
        <f t="shared" si="50"/>
        <v>#DIV/0!</v>
      </c>
      <c r="AK48" s="204" t="e">
        <f t="shared" si="42"/>
        <v>#DIV/0!</v>
      </c>
      <c r="AL48" s="205">
        <f t="shared" si="7"/>
        <v>0</v>
      </c>
      <c r="AM48" s="206" t="e">
        <f t="shared" si="51"/>
        <v>#DIV/0!</v>
      </c>
      <c r="AN48" s="192" t="e">
        <f t="shared" si="52"/>
        <v>#DIV/0!</v>
      </c>
      <c r="AO48" s="194" t="e">
        <f t="shared" si="43"/>
        <v>#DIV/0!</v>
      </c>
      <c r="AP48" s="52"/>
      <c r="AQ48" s="198" t="e">
        <f t="shared" si="53"/>
        <v>#DIV/0!</v>
      </c>
      <c r="AR48" s="192" t="e">
        <f t="shared" si="44"/>
        <v>#DIV/0!</v>
      </c>
      <c r="AS48" s="196" t="e">
        <f t="shared" si="45"/>
        <v>#DIV/0!</v>
      </c>
      <c r="AT48" s="197" t="e">
        <f t="shared" si="46"/>
        <v>#DIV/0!</v>
      </c>
      <c r="AU48" s="108">
        <f t="shared" si="41"/>
        <v>0</v>
      </c>
      <c r="AV48" s="243">
        <f t="shared" si="54"/>
        <v>0</v>
      </c>
      <c r="AW48" s="244"/>
      <c r="AX48" s="76" t="e">
        <f t="shared" ref="AX48:AX60" si="58">V48/AW48</f>
        <v>#DIV/0!</v>
      </c>
      <c r="AY48" s="233"/>
      <c r="AZ48" s="81"/>
      <c r="BA48" s="8" t="e">
        <f t="shared" si="30"/>
        <v>#DIV/0!</v>
      </c>
      <c r="BB48" s="61"/>
      <c r="BC48" s="61"/>
      <c r="BD48" s="299"/>
      <c r="BE48" s="158">
        <f t="shared" si="31"/>
        <v>0</v>
      </c>
      <c r="BF48" s="158">
        <f t="shared" si="56"/>
        <v>0</v>
      </c>
      <c r="BG48" s="115"/>
      <c r="BH48" s="289"/>
    </row>
    <row r="49" spans="1:60" s="290" customFormat="1" x14ac:dyDescent="0.2">
      <c r="A49" s="236"/>
      <c r="B49" s="225"/>
      <c r="C49" s="78" t="s">
        <v>9</v>
      </c>
      <c r="D49" s="237"/>
      <c r="E49" s="238"/>
      <c r="F49" s="239"/>
      <c r="G49" s="239"/>
      <c r="H49" s="239"/>
      <c r="I49" s="239"/>
      <c r="J49" s="239"/>
      <c r="K49" s="239"/>
      <c r="L49" s="239"/>
      <c r="M49" s="230"/>
      <c r="N49" s="239"/>
      <c r="O49" s="239"/>
      <c r="P49" s="241">
        <f t="shared" si="0"/>
        <v>0</v>
      </c>
      <c r="Q49" s="238"/>
      <c r="R49" s="242">
        <f t="shared" si="17"/>
        <v>0</v>
      </c>
      <c r="S49" s="183" t="e">
        <f t="shared" si="18"/>
        <v>#DIV/0!</v>
      </c>
      <c r="T49" s="184" t="e">
        <f t="shared" si="19"/>
        <v>#DIV/0!</v>
      </c>
      <c r="U49" s="184" t="e">
        <f t="shared" si="20"/>
        <v>#DIV/0!</v>
      </c>
      <c r="V49" s="339" t="e">
        <f t="shared" si="21"/>
        <v>#DIV/0!</v>
      </c>
      <c r="W49" s="347" t="e">
        <f t="shared" si="32"/>
        <v>#DIV/0!</v>
      </c>
      <c r="X49" s="343" t="e">
        <f t="shared" si="33"/>
        <v>#DIV/0!</v>
      </c>
      <c r="Y49" s="350">
        <v>4.4999999999999998E-2</v>
      </c>
      <c r="Z49" s="36"/>
      <c r="AA49" s="291" t="e">
        <f t="shared" si="57"/>
        <v>#DIV/0!</v>
      </c>
      <c r="AB49" s="292" t="e">
        <f t="shared" si="25"/>
        <v>#DIV/0!</v>
      </c>
      <c r="AC49" s="293" t="e">
        <f t="shared" si="47"/>
        <v>#DIV/0!</v>
      </c>
      <c r="AD49" s="202" t="e">
        <f t="shared" si="49"/>
        <v>#DIV/0!</v>
      </c>
      <c r="AE49" s="118"/>
      <c r="AF49" s="240"/>
      <c r="AG49" s="120"/>
      <c r="AH49" s="137"/>
      <c r="AI49" s="203" t="e">
        <f t="shared" si="48"/>
        <v>#DIV/0!</v>
      </c>
      <c r="AJ49" s="226" t="e">
        <f t="shared" si="50"/>
        <v>#DIV/0!</v>
      </c>
      <c r="AK49" s="204" t="e">
        <f t="shared" si="42"/>
        <v>#DIV/0!</v>
      </c>
      <c r="AL49" s="205">
        <f t="shared" si="7"/>
        <v>0</v>
      </c>
      <c r="AM49" s="206" t="e">
        <f t="shared" si="51"/>
        <v>#DIV/0!</v>
      </c>
      <c r="AN49" s="192" t="e">
        <f t="shared" si="52"/>
        <v>#DIV/0!</v>
      </c>
      <c r="AO49" s="194" t="e">
        <f t="shared" si="43"/>
        <v>#DIV/0!</v>
      </c>
      <c r="AP49" s="52"/>
      <c r="AQ49" s="198" t="e">
        <f t="shared" si="53"/>
        <v>#DIV/0!</v>
      </c>
      <c r="AR49" s="192" t="e">
        <f t="shared" si="44"/>
        <v>#DIV/0!</v>
      </c>
      <c r="AS49" s="196" t="e">
        <f t="shared" si="45"/>
        <v>#DIV/0!</v>
      </c>
      <c r="AT49" s="197" t="e">
        <f t="shared" si="46"/>
        <v>#DIV/0!</v>
      </c>
      <c r="AU49" s="108">
        <f t="shared" si="41"/>
        <v>0</v>
      </c>
      <c r="AV49" s="243">
        <f t="shared" si="54"/>
        <v>0</v>
      </c>
      <c r="AW49" s="244"/>
      <c r="AX49" s="76" t="e">
        <f t="shared" si="58"/>
        <v>#DIV/0!</v>
      </c>
      <c r="AY49" s="233"/>
      <c r="AZ49" s="81"/>
      <c r="BA49" s="8" t="e">
        <f t="shared" si="30"/>
        <v>#DIV/0!</v>
      </c>
      <c r="BB49" s="61"/>
      <c r="BC49" s="61"/>
      <c r="BD49" s="299"/>
      <c r="BE49" s="158">
        <f t="shared" si="31"/>
        <v>0</v>
      </c>
      <c r="BF49" s="158">
        <f t="shared" si="56"/>
        <v>0</v>
      </c>
      <c r="BG49" s="115"/>
      <c r="BH49" s="289"/>
    </row>
    <row r="50" spans="1:60" s="290" customFormat="1" x14ac:dyDescent="0.2">
      <c r="A50" s="236"/>
      <c r="B50" s="225"/>
      <c r="C50" s="78" t="s">
        <v>9</v>
      </c>
      <c r="D50" s="237"/>
      <c r="E50" s="238"/>
      <c r="F50" s="239"/>
      <c r="G50" s="239"/>
      <c r="H50" s="239"/>
      <c r="I50" s="239"/>
      <c r="J50" s="239"/>
      <c r="K50" s="239"/>
      <c r="L50" s="239"/>
      <c r="M50" s="230"/>
      <c r="N50" s="239"/>
      <c r="O50" s="239"/>
      <c r="P50" s="241">
        <f t="shared" si="0"/>
        <v>0</v>
      </c>
      <c r="Q50" s="238"/>
      <c r="R50" s="242">
        <f t="shared" si="17"/>
        <v>0</v>
      </c>
      <c r="S50" s="183" t="e">
        <f t="shared" si="18"/>
        <v>#DIV/0!</v>
      </c>
      <c r="T50" s="184" t="e">
        <f t="shared" si="19"/>
        <v>#DIV/0!</v>
      </c>
      <c r="U50" s="184" t="e">
        <f t="shared" si="20"/>
        <v>#DIV/0!</v>
      </c>
      <c r="V50" s="339" t="e">
        <f t="shared" si="21"/>
        <v>#DIV/0!</v>
      </c>
      <c r="W50" s="347" t="e">
        <f t="shared" si="32"/>
        <v>#DIV/0!</v>
      </c>
      <c r="X50" s="343" t="e">
        <f t="shared" si="33"/>
        <v>#DIV/0!</v>
      </c>
      <c r="Y50" s="350">
        <v>4.4999999999999998E-2</v>
      </c>
      <c r="Z50" s="36"/>
      <c r="AA50" s="291" t="e">
        <f t="shared" si="57"/>
        <v>#DIV/0!</v>
      </c>
      <c r="AB50" s="292" t="e">
        <f t="shared" si="25"/>
        <v>#DIV/0!</v>
      </c>
      <c r="AC50" s="293" t="e">
        <f t="shared" si="47"/>
        <v>#DIV/0!</v>
      </c>
      <c r="AD50" s="202" t="e">
        <f t="shared" si="49"/>
        <v>#DIV/0!</v>
      </c>
      <c r="AE50" s="118"/>
      <c r="AF50" s="240"/>
      <c r="AG50" s="118"/>
      <c r="AH50" s="136"/>
      <c r="AI50" s="203" t="e">
        <f t="shared" si="48"/>
        <v>#DIV/0!</v>
      </c>
      <c r="AJ50" s="226" t="e">
        <f t="shared" si="50"/>
        <v>#DIV/0!</v>
      </c>
      <c r="AK50" s="204" t="e">
        <f t="shared" si="42"/>
        <v>#DIV/0!</v>
      </c>
      <c r="AL50" s="205">
        <f t="shared" si="7"/>
        <v>0</v>
      </c>
      <c r="AM50" s="206" t="e">
        <f t="shared" si="51"/>
        <v>#DIV/0!</v>
      </c>
      <c r="AN50" s="192" t="e">
        <f t="shared" si="52"/>
        <v>#DIV/0!</v>
      </c>
      <c r="AO50" s="194" t="e">
        <f t="shared" si="43"/>
        <v>#DIV/0!</v>
      </c>
      <c r="AP50" s="52"/>
      <c r="AQ50" s="198" t="e">
        <f t="shared" si="53"/>
        <v>#DIV/0!</v>
      </c>
      <c r="AR50" s="192" t="e">
        <f t="shared" si="44"/>
        <v>#DIV/0!</v>
      </c>
      <c r="AS50" s="196" t="e">
        <f t="shared" si="45"/>
        <v>#DIV/0!</v>
      </c>
      <c r="AT50" s="197" t="e">
        <f t="shared" si="46"/>
        <v>#DIV/0!</v>
      </c>
      <c r="AU50" s="108">
        <f t="shared" si="41"/>
        <v>0</v>
      </c>
      <c r="AV50" s="243">
        <f t="shared" si="54"/>
        <v>0</v>
      </c>
      <c r="AW50" s="244"/>
      <c r="AX50" s="76" t="e">
        <f t="shared" si="58"/>
        <v>#DIV/0!</v>
      </c>
      <c r="AY50" s="233"/>
      <c r="AZ50" s="81"/>
      <c r="BA50" s="8" t="e">
        <f t="shared" si="30"/>
        <v>#DIV/0!</v>
      </c>
      <c r="BB50" s="61"/>
      <c r="BC50" s="61"/>
      <c r="BD50" s="299"/>
      <c r="BE50" s="158">
        <f t="shared" si="31"/>
        <v>0</v>
      </c>
      <c r="BF50" s="158">
        <f t="shared" si="56"/>
        <v>0</v>
      </c>
      <c r="BG50" s="115"/>
      <c r="BH50" s="289"/>
    </row>
    <row r="51" spans="1:60" s="290" customFormat="1" x14ac:dyDescent="0.2">
      <c r="A51" s="236"/>
      <c r="B51" s="225"/>
      <c r="C51" s="78" t="s">
        <v>9</v>
      </c>
      <c r="D51" s="237"/>
      <c r="E51" s="238"/>
      <c r="F51" s="239"/>
      <c r="G51" s="239"/>
      <c r="H51" s="239"/>
      <c r="I51" s="239"/>
      <c r="J51" s="239"/>
      <c r="K51" s="239"/>
      <c r="L51" s="239"/>
      <c r="M51" s="230"/>
      <c r="N51" s="239"/>
      <c r="O51" s="239"/>
      <c r="P51" s="241">
        <f t="shared" si="0"/>
        <v>0</v>
      </c>
      <c r="Q51" s="238"/>
      <c r="R51" s="242">
        <f t="shared" si="17"/>
        <v>0</v>
      </c>
      <c r="S51" s="183" t="e">
        <f t="shared" si="18"/>
        <v>#DIV/0!</v>
      </c>
      <c r="T51" s="184" t="e">
        <f t="shared" si="19"/>
        <v>#DIV/0!</v>
      </c>
      <c r="U51" s="184" t="e">
        <f t="shared" si="20"/>
        <v>#DIV/0!</v>
      </c>
      <c r="V51" s="339" t="e">
        <f t="shared" si="21"/>
        <v>#DIV/0!</v>
      </c>
      <c r="W51" s="347" t="e">
        <f t="shared" si="32"/>
        <v>#DIV/0!</v>
      </c>
      <c r="X51" s="343" t="e">
        <f t="shared" si="33"/>
        <v>#DIV/0!</v>
      </c>
      <c r="Y51" s="350">
        <v>4.4999999999999998E-2</v>
      </c>
      <c r="Z51" s="36"/>
      <c r="AA51" s="291" t="e">
        <f t="shared" si="57"/>
        <v>#DIV/0!</v>
      </c>
      <c r="AB51" s="292" t="e">
        <f t="shared" si="25"/>
        <v>#DIV/0!</v>
      </c>
      <c r="AC51" s="293" t="e">
        <f t="shared" si="47"/>
        <v>#DIV/0!</v>
      </c>
      <c r="AD51" s="202" t="e">
        <f t="shared" si="49"/>
        <v>#DIV/0!</v>
      </c>
      <c r="AE51" s="118"/>
      <c r="AF51" s="240"/>
      <c r="AG51" s="118"/>
      <c r="AH51" s="136"/>
      <c r="AI51" s="203" t="e">
        <f t="shared" si="48"/>
        <v>#DIV/0!</v>
      </c>
      <c r="AJ51" s="226" t="e">
        <f t="shared" si="50"/>
        <v>#DIV/0!</v>
      </c>
      <c r="AK51" s="204" t="e">
        <f t="shared" ref="AK51:AK66" si="59">AJ51/V51</f>
        <v>#DIV/0!</v>
      </c>
      <c r="AL51" s="205">
        <f t="shared" si="7"/>
        <v>0</v>
      </c>
      <c r="AM51" s="206" t="e">
        <f t="shared" si="51"/>
        <v>#DIV/0!</v>
      </c>
      <c r="AN51" s="192" t="e">
        <f t="shared" si="52"/>
        <v>#DIV/0!</v>
      </c>
      <c r="AO51" s="194" t="e">
        <f t="shared" ref="AO51:AO66" si="60">AN51/V51</f>
        <v>#DIV/0!</v>
      </c>
      <c r="AP51" s="52"/>
      <c r="AQ51" s="198" t="e">
        <f t="shared" si="53"/>
        <v>#DIV/0!</v>
      </c>
      <c r="AR51" s="192" t="e">
        <f t="shared" ref="AR51:AR66" si="61">V51+AN51+AQ51</f>
        <v>#DIV/0!</v>
      </c>
      <c r="AS51" s="196" t="e">
        <f t="shared" ref="AS51:AS66" si="62">(AN51+AQ51)/V51</f>
        <v>#DIV/0!</v>
      </c>
      <c r="AT51" s="197" t="e">
        <f t="shared" ref="AT51:AT66" si="63">AR51/V51</f>
        <v>#DIV/0!</v>
      </c>
      <c r="AU51" s="108">
        <f t="shared" si="41"/>
        <v>0</v>
      </c>
      <c r="AV51" s="243">
        <f t="shared" si="54"/>
        <v>0</v>
      </c>
      <c r="AW51" s="244"/>
      <c r="AX51" s="76" t="e">
        <f t="shared" si="58"/>
        <v>#DIV/0!</v>
      </c>
      <c r="AY51" s="233"/>
      <c r="AZ51" s="81"/>
      <c r="BA51" s="8" t="e">
        <f t="shared" si="30"/>
        <v>#DIV/0!</v>
      </c>
      <c r="BB51" s="61"/>
      <c r="BC51" s="61"/>
      <c r="BD51" s="299"/>
      <c r="BE51" s="158">
        <f t="shared" si="31"/>
        <v>0</v>
      </c>
      <c r="BF51" s="158">
        <f t="shared" si="56"/>
        <v>0</v>
      </c>
      <c r="BG51" s="115"/>
      <c r="BH51" s="289"/>
    </row>
    <row r="52" spans="1:60" s="290" customFormat="1" x14ac:dyDescent="0.2">
      <c r="A52" s="236"/>
      <c r="B52" s="225"/>
      <c r="C52" s="78" t="s">
        <v>9</v>
      </c>
      <c r="D52" s="237"/>
      <c r="E52" s="238"/>
      <c r="F52" s="239"/>
      <c r="G52" s="239"/>
      <c r="H52" s="239"/>
      <c r="I52" s="239"/>
      <c r="J52" s="239"/>
      <c r="K52" s="239"/>
      <c r="L52" s="239"/>
      <c r="M52" s="230"/>
      <c r="N52" s="239"/>
      <c r="O52" s="239"/>
      <c r="P52" s="241">
        <f t="shared" si="0"/>
        <v>0</v>
      </c>
      <c r="Q52" s="238"/>
      <c r="R52" s="242">
        <f t="shared" si="17"/>
        <v>0</v>
      </c>
      <c r="S52" s="183" t="e">
        <f t="shared" si="18"/>
        <v>#DIV/0!</v>
      </c>
      <c r="T52" s="184" t="e">
        <f t="shared" si="19"/>
        <v>#DIV/0!</v>
      </c>
      <c r="U52" s="184" t="e">
        <f t="shared" si="20"/>
        <v>#DIV/0!</v>
      </c>
      <c r="V52" s="339" t="e">
        <f t="shared" si="21"/>
        <v>#DIV/0!</v>
      </c>
      <c r="W52" s="347" t="e">
        <f t="shared" si="32"/>
        <v>#DIV/0!</v>
      </c>
      <c r="X52" s="343" t="e">
        <f t="shared" si="33"/>
        <v>#DIV/0!</v>
      </c>
      <c r="Y52" s="350">
        <v>4.4999999999999998E-2</v>
      </c>
      <c r="Z52" s="36"/>
      <c r="AA52" s="291" t="e">
        <f t="shared" si="57"/>
        <v>#DIV/0!</v>
      </c>
      <c r="AB52" s="292" t="e">
        <f t="shared" si="25"/>
        <v>#DIV/0!</v>
      </c>
      <c r="AC52" s="293" t="e">
        <f t="shared" si="47"/>
        <v>#DIV/0!</v>
      </c>
      <c r="AD52" s="202" t="e">
        <f t="shared" si="49"/>
        <v>#DIV/0!</v>
      </c>
      <c r="AE52" s="118"/>
      <c r="AF52" s="240"/>
      <c r="AG52" s="118"/>
      <c r="AH52" s="136"/>
      <c r="AI52" s="203" t="e">
        <f t="shared" si="48"/>
        <v>#DIV/0!</v>
      </c>
      <c r="AJ52" s="226" t="e">
        <f t="shared" si="50"/>
        <v>#DIV/0!</v>
      </c>
      <c r="AK52" s="204" t="e">
        <f t="shared" si="59"/>
        <v>#DIV/0!</v>
      </c>
      <c r="AL52" s="205">
        <f t="shared" si="7"/>
        <v>0</v>
      </c>
      <c r="AM52" s="206" t="e">
        <f t="shared" si="51"/>
        <v>#DIV/0!</v>
      </c>
      <c r="AN52" s="192" t="e">
        <f t="shared" si="52"/>
        <v>#DIV/0!</v>
      </c>
      <c r="AO52" s="194" t="e">
        <f t="shared" si="60"/>
        <v>#DIV/0!</v>
      </c>
      <c r="AP52" s="52"/>
      <c r="AQ52" s="198" t="e">
        <f t="shared" si="53"/>
        <v>#DIV/0!</v>
      </c>
      <c r="AR52" s="192" t="e">
        <f t="shared" si="61"/>
        <v>#DIV/0!</v>
      </c>
      <c r="AS52" s="196" t="e">
        <f t="shared" si="62"/>
        <v>#DIV/0!</v>
      </c>
      <c r="AT52" s="197" t="e">
        <f t="shared" si="63"/>
        <v>#DIV/0!</v>
      </c>
      <c r="AU52" s="108">
        <f t="shared" si="41"/>
        <v>0</v>
      </c>
      <c r="AV52" s="243">
        <f t="shared" si="54"/>
        <v>0</v>
      </c>
      <c r="AW52" s="244"/>
      <c r="AX52" s="76" t="e">
        <f t="shared" si="58"/>
        <v>#DIV/0!</v>
      </c>
      <c r="AY52" s="233"/>
      <c r="AZ52" s="81"/>
      <c r="BA52" s="8" t="e">
        <f t="shared" si="30"/>
        <v>#DIV/0!</v>
      </c>
      <c r="BB52" s="61"/>
      <c r="BC52" s="61"/>
      <c r="BD52" s="299"/>
      <c r="BE52" s="158">
        <f t="shared" si="31"/>
        <v>0</v>
      </c>
      <c r="BF52" s="158">
        <f t="shared" si="56"/>
        <v>0</v>
      </c>
      <c r="BG52" s="115"/>
      <c r="BH52" s="289"/>
    </row>
    <row r="53" spans="1:60" s="290" customFormat="1" x14ac:dyDescent="0.2">
      <c r="A53" s="236"/>
      <c r="B53" s="223"/>
      <c r="C53" s="78" t="s">
        <v>9</v>
      </c>
      <c r="D53" s="237"/>
      <c r="E53" s="238"/>
      <c r="F53" s="239"/>
      <c r="G53" s="239"/>
      <c r="H53" s="239"/>
      <c r="I53" s="239"/>
      <c r="J53" s="239"/>
      <c r="K53" s="239"/>
      <c r="L53" s="239"/>
      <c r="M53" s="230"/>
      <c r="N53" s="239"/>
      <c r="O53" s="239"/>
      <c r="P53" s="241">
        <f t="shared" si="0"/>
        <v>0</v>
      </c>
      <c r="Q53" s="238"/>
      <c r="R53" s="242">
        <f t="shared" si="17"/>
        <v>0</v>
      </c>
      <c r="S53" s="183" t="e">
        <f t="shared" si="18"/>
        <v>#DIV/0!</v>
      </c>
      <c r="T53" s="184" t="e">
        <f t="shared" si="19"/>
        <v>#DIV/0!</v>
      </c>
      <c r="U53" s="184" t="e">
        <f t="shared" si="20"/>
        <v>#DIV/0!</v>
      </c>
      <c r="V53" s="339" t="e">
        <f t="shared" si="21"/>
        <v>#DIV/0!</v>
      </c>
      <c r="W53" s="347" t="e">
        <f t="shared" si="32"/>
        <v>#DIV/0!</v>
      </c>
      <c r="X53" s="343" t="e">
        <f t="shared" si="33"/>
        <v>#DIV/0!</v>
      </c>
      <c r="Y53" s="350">
        <v>4.4999999999999998E-2</v>
      </c>
      <c r="Z53" s="36"/>
      <c r="AA53" s="291" t="e">
        <f t="shared" si="57"/>
        <v>#DIV/0!</v>
      </c>
      <c r="AB53" s="292" t="e">
        <f t="shared" si="25"/>
        <v>#DIV/0!</v>
      </c>
      <c r="AC53" s="293" t="e">
        <f t="shared" si="47"/>
        <v>#DIV/0!</v>
      </c>
      <c r="AD53" s="202" t="e">
        <f t="shared" si="49"/>
        <v>#DIV/0!</v>
      </c>
      <c r="AE53" s="118"/>
      <c r="AF53" s="240"/>
      <c r="AG53" s="118"/>
      <c r="AH53" s="136"/>
      <c r="AI53" s="203" t="e">
        <f t="shared" si="48"/>
        <v>#DIV/0!</v>
      </c>
      <c r="AJ53" s="226" t="e">
        <f t="shared" si="50"/>
        <v>#DIV/0!</v>
      </c>
      <c r="AK53" s="204" t="e">
        <f t="shared" si="59"/>
        <v>#DIV/0!</v>
      </c>
      <c r="AL53" s="205">
        <f t="shared" si="7"/>
        <v>0</v>
      </c>
      <c r="AM53" s="206" t="e">
        <f t="shared" si="51"/>
        <v>#DIV/0!</v>
      </c>
      <c r="AN53" s="192" t="e">
        <f t="shared" si="52"/>
        <v>#DIV/0!</v>
      </c>
      <c r="AO53" s="194" t="e">
        <f t="shared" si="60"/>
        <v>#DIV/0!</v>
      </c>
      <c r="AP53" s="52"/>
      <c r="AQ53" s="198" t="e">
        <f t="shared" si="53"/>
        <v>#DIV/0!</v>
      </c>
      <c r="AR53" s="192" t="e">
        <f t="shared" si="61"/>
        <v>#DIV/0!</v>
      </c>
      <c r="AS53" s="196" t="e">
        <f t="shared" si="62"/>
        <v>#DIV/0!</v>
      </c>
      <c r="AT53" s="197" t="e">
        <f t="shared" si="63"/>
        <v>#DIV/0!</v>
      </c>
      <c r="AU53" s="108">
        <f t="shared" si="41"/>
        <v>0</v>
      </c>
      <c r="AV53" s="243">
        <f t="shared" si="54"/>
        <v>0</v>
      </c>
      <c r="AW53" s="244"/>
      <c r="AX53" s="76" t="e">
        <f t="shared" si="58"/>
        <v>#DIV/0!</v>
      </c>
      <c r="AY53" s="233"/>
      <c r="AZ53" s="81"/>
      <c r="BA53" s="8" t="e">
        <f t="shared" si="30"/>
        <v>#DIV/0!</v>
      </c>
      <c r="BB53" s="61"/>
      <c r="BC53" s="61"/>
      <c r="BD53" s="299"/>
      <c r="BE53" s="158">
        <f t="shared" si="31"/>
        <v>0</v>
      </c>
      <c r="BF53" s="158">
        <f t="shared" si="56"/>
        <v>0</v>
      </c>
      <c r="BG53" s="115"/>
      <c r="BH53" s="289"/>
    </row>
    <row r="54" spans="1:60" s="290" customFormat="1" x14ac:dyDescent="0.2">
      <c r="A54" s="236"/>
      <c r="B54" s="223"/>
      <c r="C54" s="78" t="s">
        <v>9</v>
      </c>
      <c r="D54" s="237"/>
      <c r="E54" s="238"/>
      <c r="F54" s="239"/>
      <c r="G54" s="239"/>
      <c r="H54" s="239"/>
      <c r="I54" s="239"/>
      <c r="J54" s="239"/>
      <c r="K54" s="239"/>
      <c r="L54" s="239"/>
      <c r="M54" s="230"/>
      <c r="N54" s="239"/>
      <c r="O54" s="239"/>
      <c r="P54" s="241">
        <f t="shared" si="0"/>
        <v>0</v>
      </c>
      <c r="Q54" s="238"/>
      <c r="R54" s="242">
        <f t="shared" si="17"/>
        <v>0</v>
      </c>
      <c r="S54" s="183" t="e">
        <f t="shared" si="18"/>
        <v>#DIV/0!</v>
      </c>
      <c r="T54" s="184" t="e">
        <f t="shared" si="19"/>
        <v>#DIV/0!</v>
      </c>
      <c r="U54" s="184" t="e">
        <f t="shared" si="20"/>
        <v>#DIV/0!</v>
      </c>
      <c r="V54" s="339" t="e">
        <f t="shared" si="21"/>
        <v>#DIV/0!</v>
      </c>
      <c r="W54" s="347" t="e">
        <f t="shared" si="32"/>
        <v>#DIV/0!</v>
      </c>
      <c r="X54" s="343" t="e">
        <f t="shared" si="33"/>
        <v>#DIV/0!</v>
      </c>
      <c r="Y54" s="350">
        <v>4.4999999999999998E-2</v>
      </c>
      <c r="Z54" s="36"/>
      <c r="AA54" s="291" t="e">
        <f t="shared" si="57"/>
        <v>#DIV/0!</v>
      </c>
      <c r="AB54" s="292" t="e">
        <f t="shared" si="25"/>
        <v>#DIV/0!</v>
      </c>
      <c r="AC54" s="293" t="e">
        <f t="shared" si="47"/>
        <v>#DIV/0!</v>
      </c>
      <c r="AD54" s="202" t="e">
        <f t="shared" si="49"/>
        <v>#DIV/0!</v>
      </c>
      <c r="AE54" s="118"/>
      <c r="AF54" s="240"/>
      <c r="AG54" s="118"/>
      <c r="AH54" s="136"/>
      <c r="AI54" s="203" t="e">
        <f t="shared" si="48"/>
        <v>#DIV/0!</v>
      </c>
      <c r="AJ54" s="226" t="e">
        <f t="shared" si="50"/>
        <v>#DIV/0!</v>
      </c>
      <c r="AK54" s="204" t="e">
        <f t="shared" si="59"/>
        <v>#DIV/0!</v>
      </c>
      <c r="AL54" s="205">
        <f t="shared" si="7"/>
        <v>0</v>
      </c>
      <c r="AM54" s="206" t="e">
        <f t="shared" si="51"/>
        <v>#DIV/0!</v>
      </c>
      <c r="AN54" s="192" t="e">
        <f t="shared" si="52"/>
        <v>#DIV/0!</v>
      </c>
      <c r="AO54" s="194" t="e">
        <f t="shared" si="60"/>
        <v>#DIV/0!</v>
      </c>
      <c r="AP54" s="52"/>
      <c r="AQ54" s="198" t="e">
        <f t="shared" si="53"/>
        <v>#DIV/0!</v>
      </c>
      <c r="AR54" s="192" t="e">
        <f t="shared" si="61"/>
        <v>#DIV/0!</v>
      </c>
      <c r="AS54" s="196" t="e">
        <f t="shared" si="62"/>
        <v>#DIV/0!</v>
      </c>
      <c r="AT54" s="197" t="e">
        <f t="shared" si="63"/>
        <v>#DIV/0!</v>
      </c>
      <c r="AU54" s="108">
        <f t="shared" si="41"/>
        <v>0</v>
      </c>
      <c r="AV54" s="243">
        <f t="shared" si="54"/>
        <v>0</v>
      </c>
      <c r="AW54" s="244"/>
      <c r="AX54" s="76" t="e">
        <f t="shared" si="58"/>
        <v>#DIV/0!</v>
      </c>
      <c r="AY54" s="233"/>
      <c r="AZ54" s="81"/>
      <c r="BA54" s="8" t="e">
        <f t="shared" si="30"/>
        <v>#DIV/0!</v>
      </c>
      <c r="BB54" s="61"/>
      <c r="BC54" s="61"/>
      <c r="BD54" s="299"/>
      <c r="BE54" s="158">
        <f t="shared" si="31"/>
        <v>0</v>
      </c>
      <c r="BF54" s="158">
        <f t="shared" si="56"/>
        <v>0</v>
      </c>
      <c r="BG54" s="115"/>
      <c r="BH54" s="289"/>
    </row>
    <row r="55" spans="1:60" s="290" customFormat="1" x14ac:dyDescent="0.2">
      <c r="A55" s="236"/>
      <c r="B55" s="245"/>
      <c r="C55" s="78" t="s">
        <v>9</v>
      </c>
      <c r="D55" s="237"/>
      <c r="E55" s="238"/>
      <c r="F55" s="239"/>
      <c r="G55" s="239"/>
      <c r="H55" s="239"/>
      <c r="I55" s="239"/>
      <c r="J55" s="239"/>
      <c r="K55" s="239"/>
      <c r="L55" s="239"/>
      <c r="M55" s="230"/>
      <c r="N55" s="239"/>
      <c r="O55" s="239"/>
      <c r="P55" s="241">
        <f t="shared" si="0"/>
        <v>0</v>
      </c>
      <c r="Q55" s="238"/>
      <c r="R55" s="242">
        <f t="shared" si="17"/>
        <v>0</v>
      </c>
      <c r="S55" s="183" t="e">
        <f t="shared" si="18"/>
        <v>#DIV/0!</v>
      </c>
      <c r="T55" s="184" t="e">
        <f t="shared" si="19"/>
        <v>#DIV/0!</v>
      </c>
      <c r="U55" s="184" t="e">
        <f t="shared" si="20"/>
        <v>#DIV/0!</v>
      </c>
      <c r="V55" s="339" t="e">
        <f t="shared" si="21"/>
        <v>#DIV/0!</v>
      </c>
      <c r="W55" s="347" t="e">
        <f t="shared" si="32"/>
        <v>#DIV/0!</v>
      </c>
      <c r="X55" s="343" t="e">
        <f t="shared" si="33"/>
        <v>#DIV/0!</v>
      </c>
      <c r="Y55" s="350">
        <v>4.4999999999999998E-2</v>
      </c>
      <c r="Z55" s="94"/>
      <c r="AA55" s="291" t="e">
        <f t="shared" si="57"/>
        <v>#DIV/0!</v>
      </c>
      <c r="AB55" s="292" t="e">
        <f t="shared" si="25"/>
        <v>#DIV/0!</v>
      </c>
      <c r="AC55" s="293" t="e">
        <f t="shared" si="47"/>
        <v>#DIV/0!</v>
      </c>
      <c r="AD55" s="202" t="e">
        <f t="shared" si="49"/>
        <v>#DIV/0!</v>
      </c>
      <c r="AE55" s="118"/>
      <c r="AF55" s="240"/>
      <c r="AG55" s="118"/>
      <c r="AH55" s="136"/>
      <c r="AI55" s="203" t="e">
        <f t="shared" si="48"/>
        <v>#DIV/0!</v>
      </c>
      <c r="AJ55" s="226" t="e">
        <f t="shared" si="50"/>
        <v>#DIV/0!</v>
      </c>
      <c r="AK55" s="204" t="e">
        <f t="shared" si="59"/>
        <v>#DIV/0!</v>
      </c>
      <c r="AL55" s="205">
        <f t="shared" si="7"/>
        <v>0</v>
      </c>
      <c r="AM55" s="206" t="e">
        <f t="shared" si="51"/>
        <v>#DIV/0!</v>
      </c>
      <c r="AN55" s="192" t="e">
        <f t="shared" si="52"/>
        <v>#DIV/0!</v>
      </c>
      <c r="AO55" s="194" t="e">
        <f t="shared" si="60"/>
        <v>#DIV/0!</v>
      </c>
      <c r="AP55" s="52"/>
      <c r="AQ55" s="198" t="e">
        <f t="shared" si="53"/>
        <v>#DIV/0!</v>
      </c>
      <c r="AR55" s="192" t="e">
        <f t="shared" si="61"/>
        <v>#DIV/0!</v>
      </c>
      <c r="AS55" s="196" t="e">
        <f t="shared" si="62"/>
        <v>#DIV/0!</v>
      </c>
      <c r="AT55" s="197" t="e">
        <f t="shared" si="63"/>
        <v>#DIV/0!</v>
      </c>
      <c r="AU55" s="108">
        <f t="shared" si="41"/>
        <v>0</v>
      </c>
      <c r="AV55" s="243">
        <f t="shared" si="54"/>
        <v>0</v>
      </c>
      <c r="AW55" s="244"/>
      <c r="AX55" s="76" t="e">
        <f t="shared" si="58"/>
        <v>#DIV/0!</v>
      </c>
      <c r="AY55" s="233"/>
      <c r="AZ55" s="81"/>
      <c r="BA55" s="95" t="e">
        <f t="shared" si="30"/>
        <v>#DIV/0!</v>
      </c>
      <c r="BB55" s="61"/>
      <c r="BC55" s="61"/>
      <c r="BD55" s="299"/>
      <c r="BE55" s="158">
        <f t="shared" si="31"/>
        <v>0</v>
      </c>
      <c r="BF55" s="158">
        <f t="shared" si="56"/>
        <v>0</v>
      </c>
      <c r="BG55" s="115"/>
      <c r="BH55" s="289"/>
    </row>
    <row r="56" spans="1:60" s="290" customFormat="1" x14ac:dyDescent="0.2">
      <c r="A56" s="236"/>
      <c r="B56" s="225"/>
      <c r="C56" s="78" t="s">
        <v>9</v>
      </c>
      <c r="D56" s="237"/>
      <c r="E56" s="238"/>
      <c r="F56" s="239"/>
      <c r="G56" s="239"/>
      <c r="H56" s="239"/>
      <c r="I56" s="239"/>
      <c r="J56" s="239"/>
      <c r="K56" s="239"/>
      <c r="L56" s="230"/>
      <c r="M56" s="239"/>
      <c r="N56" s="239"/>
      <c r="O56" s="239"/>
      <c r="P56" s="241">
        <f t="shared" si="0"/>
        <v>0</v>
      </c>
      <c r="Q56" s="238"/>
      <c r="R56" s="242">
        <f t="shared" si="17"/>
        <v>0</v>
      </c>
      <c r="S56" s="183" t="e">
        <f t="shared" si="18"/>
        <v>#DIV/0!</v>
      </c>
      <c r="T56" s="184" t="e">
        <f t="shared" si="19"/>
        <v>#DIV/0!</v>
      </c>
      <c r="U56" s="184" t="e">
        <f t="shared" si="20"/>
        <v>#DIV/0!</v>
      </c>
      <c r="V56" s="339" t="e">
        <f t="shared" si="21"/>
        <v>#DIV/0!</v>
      </c>
      <c r="W56" s="347" t="e">
        <f t="shared" si="32"/>
        <v>#DIV/0!</v>
      </c>
      <c r="X56" s="343" t="e">
        <f t="shared" si="33"/>
        <v>#DIV/0!</v>
      </c>
      <c r="Y56" s="350">
        <v>4.4999999999999998E-2</v>
      </c>
      <c r="Z56" s="36"/>
      <c r="AA56" s="291" t="e">
        <f t="shared" si="57"/>
        <v>#DIV/0!</v>
      </c>
      <c r="AB56" s="292" t="e">
        <f t="shared" si="25"/>
        <v>#DIV/0!</v>
      </c>
      <c r="AC56" s="293" t="e">
        <f t="shared" si="47"/>
        <v>#DIV/0!</v>
      </c>
      <c r="AD56" s="202" t="e">
        <f t="shared" si="49"/>
        <v>#DIV/0!</v>
      </c>
      <c r="AE56" s="118"/>
      <c r="AF56" s="240"/>
      <c r="AG56" s="120"/>
      <c r="AH56" s="137"/>
      <c r="AI56" s="203" t="e">
        <f t="shared" si="48"/>
        <v>#DIV/0!</v>
      </c>
      <c r="AJ56" s="226" t="e">
        <f t="shared" si="50"/>
        <v>#DIV/0!</v>
      </c>
      <c r="AK56" s="204" t="e">
        <f t="shared" si="59"/>
        <v>#DIV/0!</v>
      </c>
      <c r="AL56" s="205">
        <f t="shared" si="7"/>
        <v>0</v>
      </c>
      <c r="AM56" s="206" t="e">
        <f t="shared" si="51"/>
        <v>#DIV/0!</v>
      </c>
      <c r="AN56" s="192" t="e">
        <f t="shared" si="52"/>
        <v>#DIV/0!</v>
      </c>
      <c r="AO56" s="194" t="e">
        <f t="shared" si="60"/>
        <v>#DIV/0!</v>
      </c>
      <c r="AP56" s="52"/>
      <c r="AQ56" s="198" t="e">
        <f t="shared" si="53"/>
        <v>#DIV/0!</v>
      </c>
      <c r="AR56" s="192" t="e">
        <f t="shared" si="61"/>
        <v>#DIV/0!</v>
      </c>
      <c r="AS56" s="196" t="e">
        <f t="shared" si="62"/>
        <v>#DIV/0!</v>
      </c>
      <c r="AT56" s="197" t="e">
        <f t="shared" si="63"/>
        <v>#DIV/0!</v>
      </c>
      <c r="AU56" s="108">
        <f t="shared" si="41"/>
        <v>0</v>
      </c>
      <c r="AV56" s="243">
        <f t="shared" si="54"/>
        <v>0</v>
      </c>
      <c r="AW56" s="244"/>
      <c r="AX56" s="76" t="e">
        <f t="shared" si="58"/>
        <v>#DIV/0!</v>
      </c>
      <c r="AY56" s="302"/>
      <c r="AZ56" s="303"/>
      <c r="BA56" s="8" t="e">
        <f t="shared" si="30"/>
        <v>#DIV/0!</v>
      </c>
      <c r="BB56" s="61"/>
      <c r="BC56" s="61"/>
      <c r="BD56" s="335"/>
      <c r="BE56" s="213">
        <f t="shared" si="31"/>
        <v>0</v>
      </c>
      <c r="BF56" s="213">
        <f t="shared" si="56"/>
        <v>0</v>
      </c>
      <c r="BG56" s="321"/>
      <c r="BH56" s="289"/>
    </row>
    <row r="57" spans="1:60" s="290" customFormat="1" ht="12" customHeight="1" x14ac:dyDescent="0.2">
      <c r="A57" s="281"/>
      <c r="B57" s="249"/>
      <c r="C57" s="250" t="s">
        <v>9</v>
      </c>
      <c r="D57" s="307"/>
      <c r="E57" s="308"/>
      <c r="F57" s="309"/>
      <c r="G57" s="309"/>
      <c r="H57" s="309"/>
      <c r="I57" s="309"/>
      <c r="J57" s="309"/>
      <c r="K57" s="309"/>
      <c r="L57" s="309"/>
      <c r="M57" s="310"/>
      <c r="N57" s="309"/>
      <c r="O57" s="309"/>
      <c r="P57" s="316">
        <f t="shared" si="0"/>
        <v>0</v>
      </c>
      <c r="Q57" s="311"/>
      <c r="R57" s="282">
        <f t="shared" si="17"/>
        <v>0</v>
      </c>
      <c r="S57" s="257" t="e">
        <f t="shared" si="18"/>
        <v>#DIV/0!</v>
      </c>
      <c r="T57" s="258" t="e">
        <f t="shared" si="19"/>
        <v>#DIV/0!</v>
      </c>
      <c r="U57" s="258" t="e">
        <f t="shared" si="20"/>
        <v>#DIV/0!</v>
      </c>
      <c r="V57" s="339" t="e">
        <f t="shared" si="21"/>
        <v>#DIV/0!</v>
      </c>
      <c r="W57" s="347" t="e">
        <f t="shared" si="32"/>
        <v>#DIV/0!</v>
      </c>
      <c r="X57" s="343" t="e">
        <f t="shared" si="33"/>
        <v>#DIV/0!</v>
      </c>
      <c r="Y57" s="349">
        <v>4.4999999999999998E-2</v>
      </c>
      <c r="Z57" s="259"/>
      <c r="AA57" s="294" t="e">
        <f t="shared" si="57"/>
        <v>#DIV/0!</v>
      </c>
      <c r="AB57" s="295" t="e">
        <f t="shared" si="25"/>
        <v>#DIV/0!</v>
      </c>
      <c r="AC57" s="296" t="e">
        <f t="shared" si="47"/>
        <v>#DIV/0!</v>
      </c>
      <c r="AD57" s="260" t="e">
        <f t="shared" si="49"/>
        <v>#DIV/0!</v>
      </c>
      <c r="AE57" s="261"/>
      <c r="AF57" s="283"/>
      <c r="AG57" s="284"/>
      <c r="AH57" s="285"/>
      <c r="AI57" s="263" t="e">
        <f t="shared" si="48"/>
        <v>#DIV/0!</v>
      </c>
      <c r="AJ57" s="264" t="e">
        <f t="shared" si="50"/>
        <v>#DIV/0!</v>
      </c>
      <c r="AK57" s="265" t="e">
        <f t="shared" si="59"/>
        <v>#DIV/0!</v>
      </c>
      <c r="AL57" s="266">
        <f t="shared" si="7"/>
        <v>0</v>
      </c>
      <c r="AM57" s="267" t="e">
        <f t="shared" si="51"/>
        <v>#DIV/0!</v>
      </c>
      <c r="AN57" s="268" t="e">
        <f t="shared" si="52"/>
        <v>#DIV/0!</v>
      </c>
      <c r="AO57" s="269" t="e">
        <f t="shared" si="60"/>
        <v>#DIV/0!</v>
      </c>
      <c r="AP57" s="270"/>
      <c r="AQ57" s="271" t="e">
        <f t="shared" si="53"/>
        <v>#DIV/0!</v>
      </c>
      <c r="AR57" s="268" t="e">
        <f t="shared" si="61"/>
        <v>#DIV/0!</v>
      </c>
      <c r="AS57" s="272" t="e">
        <f t="shared" si="62"/>
        <v>#DIV/0!</v>
      </c>
      <c r="AT57" s="273" t="e">
        <f t="shared" si="63"/>
        <v>#DIV/0!</v>
      </c>
      <c r="AU57" s="274">
        <f t="shared" ref="AU57:AU74" si="64">AE57+AP57</f>
        <v>0</v>
      </c>
      <c r="AV57" s="286">
        <f t="shared" si="54"/>
        <v>0</v>
      </c>
      <c r="AW57" s="287"/>
      <c r="AX57" s="288" t="e">
        <f t="shared" si="58"/>
        <v>#DIV/0!</v>
      </c>
      <c r="AY57" s="300"/>
      <c r="AZ57" s="301"/>
      <c r="BA57" s="279" t="e">
        <f t="shared" si="30"/>
        <v>#DIV/0!</v>
      </c>
      <c r="BB57" s="61"/>
      <c r="BC57" s="61"/>
      <c r="BD57" s="335"/>
      <c r="BE57" s="213">
        <f t="shared" si="31"/>
        <v>0</v>
      </c>
      <c r="BF57" s="213">
        <f t="shared" si="56"/>
        <v>0</v>
      </c>
      <c r="BG57" s="115"/>
      <c r="BH57" s="289"/>
    </row>
    <row r="58" spans="1:60" s="290" customFormat="1" x14ac:dyDescent="0.2">
      <c r="A58" s="236"/>
      <c r="B58" s="225"/>
      <c r="C58" s="78" t="s">
        <v>9</v>
      </c>
      <c r="D58" s="143"/>
      <c r="E58" s="99"/>
      <c r="F58" s="100"/>
      <c r="G58" s="100"/>
      <c r="H58" s="100"/>
      <c r="I58" s="100"/>
      <c r="J58" s="100"/>
      <c r="K58" s="100"/>
      <c r="L58" s="100"/>
      <c r="M58" s="81"/>
      <c r="N58" s="100"/>
      <c r="O58" s="100"/>
      <c r="P58" s="39">
        <f t="shared" si="0"/>
        <v>0</v>
      </c>
      <c r="Q58" s="99"/>
      <c r="R58" s="242">
        <f t="shared" si="17"/>
        <v>0</v>
      </c>
      <c r="S58" s="183" t="e">
        <f t="shared" si="18"/>
        <v>#DIV/0!</v>
      </c>
      <c r="T58" s="184" t="e">
        <f t="shared" si="19"/>
        <v>#DIV/0!</v>
      </c>
      <c r="U58" s="184" t="e">
        <f t="shared" si="20"/>
        <v>#DIV/0!</v>
      </c>
      <c r="V58" s="339" t="e">
        <f t="shared" si="21"/>
        <v>#DIV/0!</v>
      </c>
      <c r="W58" s="347" t="e">
        <f t="shared" si="32"/>
        <v>#DIV/0!</v>
      </c>
      <c r="X58" s="343" t="e">
        <f t="shared" si="33"/>
        <v>#DIV/0!</v>
      </c>
      <c r="Y58" s="350">
        <v>4.4999999999999998E-2</v>
      </c>
      <c r="Z58" s="36"/>
      <c r="AA58" s="291" t="e">
        <f t="shared" si="57"/>
        <v>#DIV/0!</v>
      </c>
      <c r="AB58" s="292" t="e">
        <f t="shared" si="25"/>
        <v>#DIV/0!</v>
      </c>
      <c r="AC58" s="293" t="e">
        <f t="shared" si="47"/>
        <v>#DIV/0!</v>
      </c>
      <c r="AD58" s="202" t="e">
        <f t="shared" si="49"/>
        <v>#DIV/0!</v>
      </c>
      <c r="AE58" s="118"/>
      <c r="AF58" s="240"/>
      <c r="AG58" s="120"/>
      <c r="AH58" s="137"/>
      <c r="AI58" s="203" t="e">
        <f t="shared" si="48"/>
        <v>#DIV/0!</v>
      </c>
      <c r="AJ58" s="226" t="e">
        <f t="shared" si="50"/>
        <v>#DIV/0!</v>
      </c>
      <c r="AK58" s="204" t="e">
        <f t="shared" si="59"/>
        <v>#DIV/0!</v>
      </c>
      <c r="AL58" s="205">
        <f t="shared" si="7"/>
        <v>0</v>
      </c>
      <c r="AM58" s="206" t="e">
        <f t="shared" si="51"/>
        <v>#DIV/0!</v>
      </c>
      <c r="AN58" s="192" t="e">
        <f t="shared" si="52"/>
        <v>#DIV/0!</v>
      </c>
      <c r="AO58" s="194" t="e">
        <f t="shared" si="60"/>
        <v>#DIV/0!</v>
      </c>
      <c r="AP58" s="52"/>
      <c r="AQ58" s="198" t="e">
        <f t="shared" si="53"/>
        <v>#DIV/0!</v>
      </c>
      <c r="AR58" s="192" t="e">
        <f t="shared" si="61"/>
        <v>#DIV/0!</v>
      </c>
      <c r="AS58" s="196" t="e">
        <f t="shared" si="62"/>
        <v>#DIV/0!</v>
      </c>
      <c r="AT58" s="197" t="e">
        <f t="shared" si="63"/>
        <v>#DIV/0!</v>
      </c>
      <c r="AU58" s="108">
        <f t="shared" si="64"/>
        <v>0</v>
      </c>
      <c r="AV58" s="243">
        <f t="shared" si="54"/>
        <v>0</v>
      </c>
      <c r="AW58" s="244"/>
      <c r="AX58" s="76" t="e">
        <f t="shared" si="58"/>
        <v>#DIV/0!</v>
      </c>
      <c r="AY58" s="302"/>
      <c r="AZ58" s="303"/>
      <c r="BA58" s="8" t="e">
        <f t="shared" si="30"/>
        <v>#DIV/0!</v>
      </c>
      <c r="BB58" s="61"/>
      <c r="BC58" s="61"/>
      <c r="BD58" s="299"/>
      <c r="BE58" s="158">
        <f t="shared" si="31"/>
        <v>0</v>
      </c>
      <c r="BF58" s="158">
        <f t="shared" si="56"/>
        <v>0</v>
      </c>
      <c r="BG58" s="115"/>
      <c r="BH58" s="289"/>
    </row>
    <row r="59" spans="1:60" s="290" customFormat="1" x14ac:dyDescent="0.2">
      <c r="A59" s="236"/>
      <c r="B59" s="225"/>
      <c r="C59" s="78" t="s">
        <v>9</v>
      </c>
      <c r="D59" s="143"/>
      <c r="E59" s="99"/>
      <c r="F59" s="100"/>
      <c r="G59" s="100"/>
      <c r="H59" s="100"/>
      <c r="I59" s="100"/>
      <c r="J59" s="100"/>
      <c r="K59" s="100"/>
      <c r="L59" s="100"/>
      <c r="M59" s="81"/>
      <c r="N59" s="100"/>
      <c r="O59" s="100"/>
      <c r="P59" s="39">
        <f t="shared" si="0"/>
        <v>0</v>
      </c>
      <c r="Q59" s="99"/>
      <c r="R59" s="242">
        <f t="shared" si="17"/>
        <v>0</v>
      </c>
      <c r="S59" s="183" t="e">
        <f t="shared" si="18"/>
        <v>#DIV/0!</v>
      </c>
      <c r="T59" s="184" t="e">
        <f t="shared" si="19"/>
        <v>#DIV/0!</v>
      </c>
      <c r="U59" s="184" t="e">
        <f t="shared" si="20"/>
        <v>#DIV/0!</v>
      </c>
      <c r="V59" s="339" t="e">
        <f t="shared" si="21"/>
        <v>#DIV/0!</v>
      </c>
      <c r="W59" s="347" t="e">
        <f t="shared" si="32"/>
        <v>#DIV/0!</v>
      </c>
      <c r="X59" s="343" t="e">
        <f t="shared" si="33"/>
        <v>#DIV/0!</v>
      </c>
      <c r="Y59" s="350">
        <v>4.4999999999999998E-2</v>
      </c>
      <c r="Z59" s="36"/>
      <c r="AA59" s="291" t="e">
        <f t="shared" si="57"/>
        <v>#DIV/0!</v>
      </c>
      <c r="AB59" s="292" t="e">
        <f t="shared" si="25"/>
        <v>#DIV/0!</v>
      </c>
      <c r="AC59" s="293" t="e">
        <f t="shared" si="47"/>
        <v>#DIV/0!</v>
      </c>
      <c r="AD59" s="202" t="e">
        <f t="shared" si="49"/>
        <v>#DIV/0!</v>
      </c>
      <c r="AE59" s="118"/>
      <c r="AF59" s="240"/>
      <c r="AG59" s="120"/>
      <c r="AH59" s="137"/>
      <c r="AI59" s="203" t="e">
        <f t="shared" si="48"/>
        <v>#DIV/0!</v>
      </c>
      <c r="AJ59" s="226" t="e">
        <f t="shared" si="50"/>
        <v>#DIV/0!</v>
      </c>
      <c r="AK59" s="204" t="e">
        <f t="shared" si="59"/>
        <v>#DIV/0!</v>
      </c>
      <c r="AL59" s="205">
        <f t="shared" si="7"/>
        <v>0</v>
      </c>
      <c r="AM59" s="206" t="e">
        <f t="shared" si="51"/>
        <v>#DIV/0!</v>
      </c>
      <c r="AN59" s="192" t="e">
        <f t="shared" si="52"/>
        <v>#DIV/0!</v>
      </c>
      <c r="AO59" s="194" t="e">
        <f t="shared" si="60"/>
        <v>#DIV/0!</v>
      </c>
      <c r="AP59" s="52"/>
      <c r="AQ59" s="198" t="e">
        <f t="shared" si="53"/>
        <v>#DIV/0!</v>
      </c>
      <c r="AR59" s="192" t="e">
        <f t="shared" si="61"/>
        <v>#DIV/0!</v>
      </c>
      <c r="AS59" s="196" t="e">
        <f t="shared" si="62"/>
        <v>#DIV/0!</v>
      </c>
      <c r="AT59" s="197" t="e">
        <f t="shared" si="63"/>
        <v>#DIV/0!</v>
      </c>
      <c r="AU59" s="108">
        <f>AE59+AP59</f>
        <v>0</v>
      </c>
      <c r="AV59" s="243">
        <f t="shared" si="54"/>
        <v>0</v>
      </c>
      <c r="AW59" s="244"/>
      <c r="AX59" s="76" t="e">
        <f t="shared" si="58"/>
        <v>#DIV/0!</v>
      </c>
      <c r="AY59" s="302"/>
      <c r="AZ59" s="303"/>
      <c r="BA59" s="8" t="e">
        <f t="shared" si="30"/>
        <v>#DIV/0!</v>
      </c>
      <c r="BB59" s="61"/>
      <c r="BC59" s="61"/>
      <c r="BD59" s="299"/>
      <c r="BE59" s="158">
        <f t="shared" si="31"/>
        <v>0</v>
      </c>
      <c r="BF59" s="158">
        <f t="shared" si="56"/>
        <v>0</v>
      </c>
      <c r="BG59" s="115"/>
      <c r="BH59" s="289"/>
    </row>
    <row r="60" spans="1:60" s="290" customFormat="1" x14ac:dyDescent="0.2">
      <c r="A60" s="236"/>
      <c r="B60" s="225"/>
      <c r="C60" s="78" t="s">
        <v>9</v>
      </c>
      <c r="D60" s="143"/>
      <c r="E60" s="99"/>
      <c r="F60" s="100"/>
      <c r="G60" s="100"/>
      <c r="H60" s="100"/>
      <c r="I60" s="100"/>
      <c r="J60" s="100"/>
      <c r="K60" s="100"/>
      <c r="L60" s="100"/>
      <c r="M60" s="81"/>
      <c r="N60" s="100"/>
      <c r="O60" s="100"/>
      <c r="P60" s="39">
        <f t="shared" si="0"/>
        <v>0</v>
      </c>
      <c r="Q60" s="99"/>
      <c r="R60" s="242">
        <f t="shared" si="17"/>
        <v>0</v>
      </c>
      <c r="S60" s="183" t="e">
        <f t="shared" si="18"/>
        <v>#DIV/0!</v>
      </c>
      <c r="T60" s="184" t="e">
        <f t="shared" si="19"/>
        <v>#DIV/0!</v>
      </c>
      <c r="U60" s="184" t="e">
        <f t="shared" si="20"/>
        <v>#DIV/0!</v>
      </c>
      <c r="V60" s="339" t="e">
        <f t="shared" si="21"/>
        <v>#DIV/0!</v>
      </c>
      <c r="W60" s="347" t="e">
        <f t="shared" si="32"/>
        <v>#DIV/0!</v>
      </c>
      <c r="X60" s="343" t="e">
        <f t="shared" si="33"/>
        <v>#DIV/0!</v>
      </c>
      <c r="Y60" s="350">
        <v>4.4999999999999998E-2</v>
      </c>
      <c r="Z60" s="36"/>
      <c r="AA60" s="291" t="e">
        <f t="shared" si="57"/>
        <v>#DIV/0!</v>
      </c>
      <c r="AB60" s="292" t="e">
        <f t="shared" si="25"/>
        <v>#DIV/0!</v>
      </c>
      <c r="AC60" s="293" t="e">
        <f t="shared" si="47"/>
        <v>#DIV/0!</v>
      </c>
      <c r="AD60" s="202" t="e">
        <f t="shared" si="49"/>
        <v>#DIV/0!</v>
      </c>
      <c r="AE60" s="118"/>
      <c r="AF60" s="240"/>
      <c r="AG60" s="120"/>
      <c r="AH60" s="137"/>
      <c r="AI60" s="203" t="e">
        <f t="shared" si="48"/>
        <v>#DIV/0!</v>
      </c>
      <c r="AJ60" s="226" t="e">
        <f t="shared" si="50"/>
        <v>#DIV/0!</v>
      </c>
      <c r="AK60" s="204" t="e">
        <f t="shared" si="59"/>
        <v>#DIV/0!</v>
      </c>
      <c r="AL60" s="205">
        <f t="shared" si="7"/>
        <v>0</v>
      </c>
      <c r="AM60" s="206" t="e">
        <f t="shared" si="51"/>
        <v>#DIV/0!</v>
      </c>
      <c r="AN60" s="192" t="e">
        <f t="shared" si="52"/>
        <v>#DIV/0!</v>
      </c>
      <c r="AO60" s="194" t="e">
        <f t="shared" si="60"/>
        <v>#DIV/0!</v>
      </c>
      <c r="AP60" s="52"/>
      <c r="AQ60" s="198" t="e">
        <f t="shared" si="53"/>
        <v>#DIV/0!</v>
      </c>
      <c r="AR60" s="192" t="e">
        <f t="shared" si="61"/>
        <v>#DIV/0!</v>
      </c>
      <c r="AS60" s="196" t="e">
        <f t="shared" si="62"/>
        <v>#DIV/0!</v>
      </c>
      <c r="AT60" s="197" t="e">
        <f t="shared" si="63"/>
        <v>#DIV/0!</v>
      </c>
      <c r="AU60" s="108">
        <f t="shared" si="64"/>
        <v>0</v>
      </c>
      <c r="AV60" s="243">
        <f t="shared" si="54"/>
        <v>0</v>
      </c>
      <c r="AW60" s="244"/>
      <c r="AX60" s="76" t="e">
        <f t="shared" si="58"/>
        <v>#DIV/0!</v>
      </c>
      <c r="AY60" s="302"/>
      <c r="AZ60" s="303"/>
      <c r="BA60" s="8" t="e">
        <f t="shared" si="30"/>
        <v>#DIV/0!</v>
      </c>
      <c r="BB60" s="61"/>
      <c r="BC60" s="61"/>
      <c r="BD60" s="299"/>
      <c r="BE60" s="158">
        <f t="shared" si="31"/>
        <v>0</v>
      </c>
      <c r="BF60" s="158">
        <f t="shared" si="56"/>
        <v>0</v>
      </c>
      <c r="BG60" s="115"/>
      <c r="BH60" s="289"/>
    </row>
    <row r="61" spans="1:60" s="290" customFormat="1" x14ac:dyDescent="0.2">
      <c r="A61" s="236"/>
      <c r="B61" s="225"/>
      <c r="C61" s="78" t="s">
        <v>9</v>
      </c>
      <c r="D61" s="143"/>
      <c r="E61" s="99"/>
      <c r="F61" s="100"/>
      <c r="G61" s="100"/>
      <c r="H61" s="100"/>
      <c r="I61" s="100"/>
      <c r="J61" s="100"/>
      <c r="K61" s="100"/>
      <c r="L61" s="100"/>
      <c r="M61" s="81"/>
      <c r="N61" s="100"/>
      <c r="O61" s="100"/>
      <c r="P61" s="39">
        <f t="shared" si="0"/>
        <v>0</v>
      </c>
      <c r="Q61" s="99"/>
      <c r="R61" s="242">
        <f t="shared" si="17"/>
        <v>0</v>
      </c>
      <c r="S61" s="246" t="e">
        <f t="shared" si="18"/>
        <v>#DIV/0!</v>
      </c>
      <c r="T61" s="184" t="e">
        <f t="shared" si="19"/>
        <v>#DIV/0!</v>
      </c>
      <c r="U61" s="184" t="e">
        <f t="shared" si="20"/>
        <v>#DIV/0!</v>
      </c>
      <c r="V61" s="339" t="e">
        <f t="shared" si="21"/>
        <v>#DIV/0!</v>
      </c>
      <c r="W61" s="347" t="e">
        <f t="shared" si="32"/>
        <v>#DIV/0!</v>
      </c>
      <c r="X61" s="343" t="e">
        <f t="shared" si="33"/>
        <v>#DIV/0!</v>
      </c>
      <c r="Y61" s="350">
        <v>4.4999999999999998E-2</v>
      </c>
      <c r="Z61" s="36"/>
      <c r="AA61" s="291" t="e">
        <f t="shared" si="57"/>
        <v>#DIV/0!</v>
      </c>
      <c r="AB61" s="292" t="e">
        <f t="shared" si="25"/>
        <v>#DIV/0!</v>
      </c>
      <c r="AC61" s="293" t="e">
        <f t="shared" si="47"/>
        <v>#DIV/0!</v>
      </c>
      <c r="AD61" s="202" t="e">
        <f t="shared" si="49"/>
        <v>#DIV/0!</v>
      </c>
      <c r="AE61" s="118"/>
      <c r="AF61" s="240"/>
      <c r="AG61" s="120"/>
      <c r="AH61" s="137"/>
      <c r="AI61" s="203" t="e">
        <f t="shared" si="48"/>
        <v>#DIV/0!</v>
      </c>
      <c r="AJ61" s="226" t="e">
        <f t="shared" si="50"/>
        <v>#DIV/0!</v>
      </c>
      <c r="AK61" s="204" t="e">
        <f t="shared" si="59"/>
        <v>#DIV/0!</v>
      </c>
      <c r="AL61" s="205">
        <f t="shared" si="7"/>
        <v>0</v>
      </c>
      <c r="AM61" s="206" t="e">
        <f t="shared" si="51"/>
        <v>#DIV/0!</v>
      </c>
      <c r="AN61" s="192" t="e">
        <f t="shared" si="52"/>
        <v>#DIV/0!</v>
      </c>
      <c r="AO61" s="194" t="e">
        <f t="shared" si="60"/>
        <v>#DIV/0!</v>
      </c>
      <c r="AP61" s="52"/>
      <c r="AQ61" s="198" t="e">
        <f t="shared" si="53"/>
        <v>#DIV/0!</v>
      </c>
      <c r="AR61" s="192" t="e">
        <f t="shared" si="61"/>
        <v>#DIV/0!</v>
      </c>
      <c r="AS61" s="196" t="e">
        <f t="shared" si="62"/>
        <v>#DIV/0!</v>
      </c>
      <c r="AT61" s="197" t="e">
        <f t="shared" si="63"/>
        <v>#DIV/0!</v>
      </c>
      <c r="AU61" s="108">
        <f t="shared" si="64"/>
        <v>0</v>
      </c>
      <c r="AV61" s="243">
        <f t="shared" si="54"/>
        <v>0</v>
      </c>
      <c r="AW61" s="244"/>
      <c r="AX61" s="76" t="e">
        <f t="shared" ref="AX61:AX74" si="65">V61/AW61</f>
        <v>#DIV/0!</v>
      </c>
      <c r="AY61" s="302"/>
      <c r="AZ61" s="303"/>
      <c r="BA61" s="8" t="e">
        <f t="shared" si="30"/>
        <v>#DIV/0!</v>
      </c>
      <c r="BB61" s="61"/>
      <c r="BC61" s="61"/>
      <c r="BD61" s="299"/>
      <c r="BE61" s="158">
        <f t="shared" si="31"/>
        <v>0</v>
      </c>
      <c r="BF61" s="158">
        <f t="shared" si="56"/>
        <v>0</v>
      </c>
      <c r="BG61" s="115"/>
      <c r="BH61" s="289"/>
    </row>
    <row r="62" spans="1:60" s="290" customFormat="1" x14ac:dyDescent="0.2">
      <c r="A62" s="236"/>
      <c r="B62" s="225"/>
      <c r="C62" s="78" t="s">
        <v>9</v>
      </c>
      <c r="D62" s="143"/>
      <c r="E62" s="99"/>
      <c r="F62" s="100"/>
      <c r="G62" s="100"/>
      <c r="H62" s="100"/>
      <c r="I62" s="100"/>
      <c r="J62" s="100"/>
      <c r="K62" s="100"/>
      <c r="L62" s="100"/>
      <c r="M62" s="81"/>
      <c r="N62" s="100"/>
      <c r="O62" s="100"/>
      <c r="P62" s="39">
        <f t="shared" si="0"/>
        <v>0</v>
      </c>
      <c r="Q62" s="99"/>
      <c r="R62" s="242">
        <f t="shared" si="17"/>
        <v>0</v>
      </c>
      <c r="S62" s="183" t="e">
        <f t="shared" si="18"/>
        <v>#DIV/0!</v>
      </c>
      <c r="T62" s="184" t="e">
        <f t="shared" si="19"/>
        <v>#DIV/0!</v>
      </c>
      <c r="U62" s="184" t="e">
        <f t="shared" si="20"/>
        <v>#DIV/0!</v>
      </c>
      <c r="V62" s="339" t="e">
        <f t="shared" si="21"/>
        <v>#DIV/0!</v>
      </c>
      <c r="W62" s="347" t="e">
        <f t="shared" si="32"/>
        <v>#DIV/0!</v>
      </c>
      <c r="X62" s="343" t="e">
        <f t="shared" si="33"/>
        <v>#DIV/0!</v>
      </c>
      <c r="Y62" s="350">
        <v>4.4999999999999998E-2</v>
      </c>
      <c r="Z62" s="36"/>
      <c r="AA62" s="291" t="e">
        <f t="shared" si="57"/>
        <v>#DIV/0!</v>
      </c>
      <c r="AB62" s="292" t="e">
        <f t="shared" si="25"/>
        <v>#DIV/0!</v>
      </c>
      <c r="AC62" s="293" t="e">
        <f t="shared" si="47"/>
        <v>#DIV/0!</v>
      </c>
      <c r="AD62" s="202" t="e">
        <f t="shared" si="49"/>
        <v>#DIV/0!</v>
      </c>
      <c r="AE62" s="118"/>
      <c r="AF62" s="240"/>
      <c r="AG62" s="118"/>
      <c r="AH62" s="136"/>
      <c r="AI62" s="203" t="e">
        <f t="shared" si="48"/>
        <v>#DIV/0!</v>
      </c>
      <c r="AJ62" s="226" t="e">
        <f t="shared" si="50"/>
        <v>#DIV/0!</v>
      </c>
      <c r="AK62" s="204" t="e">
        <f t="shared" si="59"/>
        <v>#DIV/0!</v>
      </c>
      <c r="AL62" s="205">
        <f t="shared" si="7"/>
        <v>0</v>
      </c>
      <c r="AM62" s="206" t="e">
        <f t="shared" si="51"/>
        <v>#DIV/0!</v>
      </c>
      <c r="AN62" s="192" t="e">
        <f t="shared" si="52"/>
        <v>#DIV/0!</v>
      </c>
      <c r="AO62" s="194" t="e">
        <f t="shared" si="60"/>
        <v>#DIV/0!</v>
      </c>
      <c r="AP62" s="52"/>
      <c r="AQ62" s="198" t="e">
        <f t="shared" si="53"/>
        <v>#DIV/0!</v>
      </c>
      <c r="AR62" s="192" t="e">
        <f t="shared" si="61"/>
        <v>#DIV/0!</v>
      </c>
      <c r="AS62" s="196" t="e">
        <f t="shared" si="62"/>
        <v>#DIV/0!</v>
      </c>
      <c r="AT62" s="197" t="e">
        <f t="shared" si="63"/>
        <v>#DIV/0!</v>
      </c>
      <c r="AU62" s="108">
        <f t="shared" si="64"/>
        <v>0</v>
      </c>
      <c r="AV62" s="243">
        <f t="shared" si="54"/>
        <v>0</v>
      </c>
      <c r="AW62" s="244"/>
      <c r="AX62" s="76" t="e">
        <f t="shared" si="65"/>
        <v>#DIV/0!</v>
      </c>
      <c r="AY62" s="302"/>
      <c r="AZ62" s="303"/>
      <c r="BA62" s="8" t="e">
        <f t="shared" si="30"/>
        <v>#DIV/0!</v>
      </c>
      <c r="BB62" s="61"/>
      <c r="BC62" s="61"/>
      <c r="BD62" s="299"/>
      <c r="BE62" s="158">
        <f t="shared" si="31"/>
        <v>0</v>
      </c>
      <c r="BF62" s="158">
        <f t="shared" si="56"/>
        <v>0</v>
      </c>
      <c r="BG62" s="115"/>
      <c r="BH62" s="289"/>
    </row>
    <row r="63" spans="1:60" s="290" customFormat="1" x14ac:dyDescent="0.2">
      <c r="A63" s="236"/>
      <c r="B63" s="225"/>
      <c r="C63" s="78" t="s">
        <v>9</v>
      </c>
      <c r="D63" s="143"/>
      <c r="E63" s="99"/>
      <c r="F63" s="100"/>
      <c r="G63" s="100"/>
      <c r="H63" s="100"/>
      <c r="I63" s="100"/>
      <c r="J63" s="100"/>
      <c r="K63" s="100"/>
      <c r="L63" s="100"/>
      <c r="M63" s="81"/>
      <c r="N63" s="100"/>
      <c r="O63" s="100"/>
      <c r="P63" s="39">
        <f t="shared" si="0"/>
        <v>0</v>
      </c>
      <c r="Q63" s="99"/>
      <c r="R63" s="242">
        <f t="shared" si="17"/>
        <v>0</v>
      </c>
      <c r="S63" s="183" t="e">
        <f t="shared" si="18"/>
        <v>#DIV/0!</v>
      </c>
      <c r="T63" s="184" t="e">
        <f t="shared" si="19"/>
        <v>#DIV/0!</v>
      </c>
      <c r="U63" s="184" t="e">
        <f t="shared" si="20"/>
        <v>#DIV/0!</v>
      </c>
      <c r="V63" s="339" t="e">
        <f t="shared" si="21"/>
        <v>#DIV/0!</v>
      </c>
      <c r="W63" s="347" t="e">
        <f t="shared" si="32"/>
        <v>#DIV/0!</v>
      </c>
      <c r="X63" s="343" t="e">
        <f t="shared" si="33"/>
        <v>#DIV/0!</v>
      </c>
      <c r="Y63" s="350">
        <v>4.4999999999999998E-2</v>
      </c>
      <c r="Z63" s="36"/>
      <c r="AA63" s="291" t="e">
        <f t="shared" si="57"/>
        <v>#DIV/0!</v>
      </c>
      <c r="AB63" s="292" t="e">
        <f t="shared" si="25"/>
        <v>#DIV/0!</v>
      </c>
      <c r="AC63" s="293" t="e">
        <f t="shared" si="47"/>
        <v>#DIV/0!</v>
      </c>
      <c r="AD63" s="202" t="e">
        <f t="shared" si="49"/>
        <v>#DIV/0!</v>
      </c>
      <c r="AE63" s="118"/>
      <c r="AF63" s="240"/>
      <c r="AG63" s="120"/>
      <c r="AH63" s="137"/>
      <c r="AI63" s="203" t="e">
        <f t="shared" si="48"/>
        <v>#DIV/0!</v>
      </c>
      <c r="AJ63" s="226" t="e">
        <f t="shared" si="50"/>
        <v>#DIV/0!</v>
      </c>
      <c r="AK63" s="204" t="e">
        <f t="shared" si="59"/>
        <v>#DIV/0!</v>
      </c>
      <c r="AL63" s="205">
        <f t="shared" si="7"/>
        <v>0</v>
      </c>
      <c r="AM63" s="206" t="e">
        <f t="shared" si="51"/>
        <v>#DIV/0!</v>
      </c>
      <c r="AN63" s="192" t="e">
        <f t="shared" si="52"/>
        <v>#DIV/0!</v>
      </c>
      <c r="AO63" s="194" t="e">
        <f t="shared" si="60"/>
        <v>#DIV/0!</v>
      </c>
      <c r="AP63" s="52"/>
      <c r="AQ63" s="198" t="e">
        <f t="shared" si="53"/>
        <v>#DIV/0!</v>
      </c>
      <c r="AR63" s="192" t="e">
        <f t="shared" si="61"/>
        <v>#DIV/0!</v>
      </c>
      <c r="AS63" s="196" t="e">
        <f t="shared" si="62"/>
        <v>#DIV/0!</v>
      </c>
      <c r="AT63" s="197" t="e">
        <f t="shared" si="63"/>
        <v>#DIV/0!</v>
      </c>
      <c r="AU63" s="108">
        <f t="shared" si="64"/>
        <v>0</v>
      </c>
      <c r="AV63" s="243">
        <f t="shared" si="54"/>
        <v>0</v>
      </c>
      <c r="AW63" s="244"/>
      <c r="AX63" s="76" t="e">
        <f t="shared" si="65"/>
        <v>#DIV/0!</v>
      </c>
      <c r="AY63" s="302"/>
      <c r="AZ63" s="303"/>
      <c r="BA63" s="8" t="e">
        <f t="shared" si="30"/>
        <v>#DIV/0!</v>
      </c>
      <c r="BB63" s="61"/>
      <c r="BC63" s="61"/>
      <c r="BD63" s="299"/>
      <c r="BE63" s="158">
        <f t="shared" si="31"/>
        <v>0</v>
      </c>
      <c r="BF63" s="158">
        <f t="shared" si="56"/>
        <v>0</v>
      </c>
      <c r="BG63" s="115"/>
      <c r="BH63" s="289"/>
    </row>
    <row r="64" spans="1:60" s="290" customFormat="1" x14ac:dyDescent="0.2">
      <c r="A64" s="236"/>
      <c r="B64" s="225"/>
      <c r="C64" s="78" t="s">
        <v>9</v>
      </c>
      <c r="D64" s="143"/>
      <c r="E64" s="312"/>
      <c r="F64" s="100"/>
      <c r="G64" s="100"/>
      <c r="H64" s="100"/>
      <c r="I64" s="100"/>
      <c r="J64" s="100"/>
      <c r="K64" s="100"/>
      <c r="L64" s="100"/>
      <c r="M64" s="81"/>
      <c r="N64" s="100"/>
      <c r="O64" s="100"/>
      <c r="P64" s="39">
        <f t="shared" si="0"/>
        <v>0</v>
      </c>
      <c r="Q64" s="99"/>
      <c r="R64" s="242">
        <f t="shared" si="17"/>
        <v>0</v>
      </c>
      <c r="S64" s="183" t="e">
        <f t="shared" si="18"/>
        <v>#DIV/0!</v>
      </c>
      <c r="T64" s="184" t="e">
        <f t="shared" si="19"/>
        <v>#DIV/0!</v>
      </c>
      <c r="U64" s="184" t="e">
        <f t="shared" si="20"/>
        <v>#DIV/0!</v>
      </c>
      <c r="V64" s="339" t="e">
        <f t="shared" si="21"/>
        <v>#DIV/0!</v>
      </c>
      <c r="W64" s="347" t="e">
        <f t="shared" si="32"/>
        <v>#DIV/0!</v>
      </c>
      <c r="X64" s="343" t="e">
        <f t="shared" si="33"/>
        <v>#DIV/0!</v>
      </c>
      <c r="Y64" s="350">
        <v>4.4999999999999998E-2</v>
      </c>
      <c r="Z64" s="36"/>
      <c r="AA64" s="291" t="e">
        <f t="shared" si="57"/>
        <v>#DIV/0!</v>
      </c>
      <c r="AB64" s="292" t="e">
        <f t="shared" si="25"/>
        <v>#DIV/0!</v>
      </c>
      <c r="AC64" s="293" t="e">
        <f t="shared" si="47"/>
        <v>#DIV/0!</v>
      </c>
      <c r="AD64" s="202" t="e">
        <f t="shared" si="49"/>
        <v>#DIV/0!</v>
      </c>
      <c r="AE64" s="118"/>
      <c r="AF64" s="240"/>
      <c r="AG64" s="120"/>
      <c r="AH64" s="137"/>
      <c r="AI64" s="203" t="e">
        <f t="shared" si="48"/>
        <v>#DIV/0!</v>
      </c>
      <c r="AJ64" s="226" t="e">
        <f t="shared" si="50"/>
        <v>#DIV/0!</v>
      </c>
      <c r="AK64" s="204" t="e">
        <f t="shared" si="59"/>
        <v>#DIV/0!</v>
      </c>
      <c r="AL64" s="205">
        <f t="shared" si="7"/>
        <v>0</v>
      </c>
      <c r="AM64" s="206" t="e">
        <f t="shared" si="51"/>
        <v>#DIV/0!</v>
      </c>
      <c r="AN64" s="192" t="e">
        <f t="shared" si="52"/>
        <v>#DIV/0!</v>
      </c>
      <c r="AO64" s="194" t="e">
        <f t="shared" si="60"/>
        <v>#DIV/0!</v>
      </c>
      <c r="AP64" s="52"/>
      <c r="AQ64" s="198" t="e">
        <f t="shared" si="53"/>
        <v>#DIV/0!</v>
      </c>
      <c r="AR64" s="192" t="e">
        <f t="shared" si="61"/>
        <v>#DIV/0!</v>
      </c>
      <c r="AS64" s="196" t="e">
        <f t="shared" si="62"/>
        <v>#DIV/0!</v>
      </c>
      <c r="AT64" s="197" t="e">
        <f t="shared" si="63"/>
        <v>#DIV/0!</v>
      </c>
      <c r="AU64" s="108">
        <f t="shared" si="64"/>
        <v>0</v>
      </c>
      <c r="AV64" s="243">
        <f t="shared" si="54"/>
        <v>0</v>
      </c>
      <c r="AW64" s="244"/>
      <c r="AX64" s="76" t="e">
        <f t="shared" si="65"/>
        <v>#DIV/0!</v>
      </c>
      <c r="AY64" s="304"/>
      <c r="AZ64" s="305"/>
      <c r="BA64" s="8" t="e">
        <f t="shared" si="30"/>
        <v>#DIV/0!</v>
      </c>
      <c r="BB64" s="61"/>
      <c r="BC64" s="61"/>
      <c r="BD64" s="299"/>
      <c r="BE64" s="158">
        <f t="shared" si="31"/>
        <v>0</v>
      </c>
      <c r="BF64" s="158">
        <f t="shared" si="56"/>
        <v>0</v>
      </c>
      <c r="BG64" s="115"/>
      <c r="BH64" s="289"/>
    </row>
    <row r="65" spans="1:60" s="290" customFormat="1" x14ac:dyDescent="0.2">
      <c r="A65" s="236"/>
      <c r="B65" s="225"/>
      <c r="C65" s="78" t="s">
        <v>9</v>
      </c>
      <c r="D65" s="143"/>
      <c r="E65" s="99"/>
      <c r="F65" s="100"/>
      <c r="G65" s="100"/>
      <c r="H65" s="100"/>
      <c r="I65" s="100"/>
      <c r="J65" s="100"/>
      <c r="K65" s="100"/>
      <c r="L65" s="100"/>
      <c r="M65" s="81"/>
      <c r="N65" s="100"/>
      <c r="O65" s="100"/>
      <c r="P65" s="39">
        <f t="shared" si="0"/>
        <v>0</v>
      </c>
      <c r="Q65" s="99"/>
      <c r="R65" s="242">
        <f t="shared" si="17"/>
        <v>0</v>
      </c>
      <c r="S65" s="183" t="e">
        <f t="shared" si="18"/>
        <v>#DIV/0!</v>
      </c>
      <c r="T65" s="184" t="e">
        <f t="shared" si="19"/>
        <v>#DIV/0!</v>
      </c>
      <c r="U65" s="184" t="e">
        <f t="shared" si="20"/>
        <v>#DIV/0!</v>
      </c>
      <c r="V65" s="339" t="e">
        <f t="shared" si="21"/>
        <v>#DIV/0!</v>
      </c>
      <c r="W65" s="347" t="e">
        <f t="shared" si="32"/>
        <v>#DIV/0!</v>
      </c>
      <c r="X65" s="343" t="e">
        <f t="shared" si="33"/>
        <v>#DIV/0!</v>
      </c>
      <c r="Y65" s="350">
        <v>4.4999999999999998E-2</v>
      </c>
      <c r="Z65" s="36"/>
      <c r="AA65" s="291" t="e">
        <f t="shared" si="57"/>
        <v>#DIV/0!</v>
      </c>
      <c r="AB65" s="292" t="e">
        <f t="shared" si="25"/>
        <v>#DIV/0!</v>
      </c>
      <c r="AC65" s="293" t="e">
        <f t="shared" si="47"/>
        <v>#DIV/0!</v>
      </c>
      <c r="AD65" s="202" t="e">
        <f t="shared" si="49"/>
        <v>#DIV/0!</v>
      </c>
      <c r="AE65" s="118"/>
      <c r="AF65" s="240"/>
      <c r="AG65" s="118"/>
      <c r="AH65" s="136"/>
      <c r="AI65" s="203" t="e">
        <f t="shared" si="48"/>
        <v>#DIV/0!</v>
      </c>
      <c r="AJ65" s="226" t="e">
        <f t="shared" si="50"/>
        <v>#DIV/0!</v>
      </c>
      <c r="AK65" s="204" t="e">
        <f t="shared" si="59"/>
        <v>#DIV/0!</v>
      </c>
      <c r="AL65" s="205">
        <f t="shared" si="7"/>
        <v>0</v>
      </c>
      <c r="AM65" s="206" t="e">
        <f t="shared" si="51"/>
        <v>#DIV/0!</v>
      </c>
      <c r="AN65" s="192" t="e">
        <f t="shared" si="52"/>
        <v>#DIV/0!</v>
      </c>
      <c r="AO65" s="194" t="e">
        <f t="shared" si="60"/>
        <v>#DIV/0!</v>
      </c>
      <c r="AP65" s="52"/>
      <c r="AQ65" s="198" t="e">
        <f t="shared" si="53"/>
        <v>#DIV/0!</v>
      </c>
      <c r="AR65" s="192" t="e">
        <f t="shared" si="61"/>
        <v>#DIV/0!</v>
      </c>
      <c r="AS65" s="196" t="e">
        <f t="shared" si="62"/>
        <v>#DIV/0!</v>
      </c>
      <c r="AT65" s="197" t="e">
        <f t="shared" si="63"/>
        <v>#DIV/0!</v>
      </c>
      <c r="AU65" s="108">
        <f t="shared" si="64"/>
        <v>0</v>
      </c>
      <c r="AV65" s="243">
        <f t="shared" si="54"/>
        <v>0</v>
      </c>
      <c r="AW65" s="244"/>
      <c r="AX65" s="76" t="e">
        <f t="shared" si="65"/>
        <v>#DIV/0!</v>
      </c>
      <c r="AY65" s="302"/>
      <c r="AZ65" s="303"/>
      <c r="BA65" s="8" t="e">
        <f t="shared" si="30"/>
        <v>#DIV/0!</v>
      </c>
      <c r="BB65" s="61"/>
      <c r="BC65" s="61"/>
      <c r="BD65" s="299"/>
      <c r="BE65" s="158">
        <f t="shared" si="31"/>
        <v>0</v>
      </c>
      <c r="BF65" s="158">
        <f t="shared" si="56"/>
        <v>0</v>
      </c>
      <c r="BG65" s="115"/>
      <c r="BH65" s="289"/>
    </row>
    <row r="66" spans="1:60" s="290" customFormat="1" x14ac:dyDescent="0.2">
      <c r="A66" s="236"/>
      <c r="B66" s="225"/>
      <c r="C66" s="78" t="s">
        <v>9</v>
      </c>
      <c r="D66" s="143"/>
      <c r="E66" s="99"/>
      <c r="F66" s="100"/>
      <c r="G66" s="81"/>
      <c r="H66" s="81"/>
      <c r="I66" s="81"/>
      <c r="J66" s="81"/>
      <c r="K66" s="81"/>
      <c r="L66" s="81"/>
      <c r="M66" s="81"/>
      <c r="N66" s="81"/>
      <c r="O66" s="81"/>
      <c r="P66" s="39">
        <f t="shared" si="0"/>
        <v>0</v>
      </c>
      <c r="Q66" s="99"/>
      <c r="R66" s="242">
        <f t="shared" si="17"/>
        <v>0</v>
      </c>
      <c r="S66" s="183" t="e">
        <f t="shared" si="18"/>
        <v>#DIV/0!</v>
      </c>
      <c r="T66" s="184" t="e">
        <f t="shared" si="19"/>
        <v>#DIV/0!</v>
      </c>
      <c r="U66" s="184" t="e">
        <f t="shared" si="20"/>
        <v>#DIV/0!</v>
      </c>
      <c r="V66" s="339" t="e">
        <f t="shared" si="21"/>
        <v>#DIV/0!</v>
      </c>
      <c r="W66" s="347" t="e">
        <f t="shared" si="32"/>
        <v>#DIV/0!</v>
      </c>
      <c r="X66" s="343" t="e">
        <f t="shared" si="33"/>
        <v>#DIV/0!</v>
      </c>
      <c r="Y66" s="350">
        <v>4.4999999999999998E-2</v>
      </c>
      <c r="Z66" s="36"/>
      <c r="AA66" s="291" t="e">
        <f t="shared" si="57"/>
        <v>#DIV/0!</v>
      </c>
      <c r="AB66" s="292" t="e">
        <f t="shared" si="25"/>
        <v>#DIV/0!</v>
      </c>
      <c r="AC66" s="293" t="e">
        <f t="shared" si="47"/>
        <v>#DIV/0!</v>
      </c>
      <c r="AD66" s="202" t="e">
        <f t="shared" si="49"/>
        <v>#DIV/0!</v>
      </c>
      <c r="AE66" s="118"/>
      <c r="AF66" s="240"/>
      <c r="AG66" s="120"/>
      <c r="AH66" s="137"/>
      <c r="AI66" s="203" t="e">
        <f t="shared" si="48"/>
        <v>#DIV/0!</v>
      </c>
      <c r="AJ66" s="226" t="e">
        <f t="shared" si="50"/>
        <v>#DIV/0!</v>
      </c>
      <c r="AK66" s="204" t="e">
        <f t="shared" si="59"/>
        <v>#DIV/0!</v>
      </c>
      <c r="AL66" s="205">
        <f t="shared" si="7"/>
        <v>0</v>
      </c>
      <c r="AM66" s="206" t="e">
        <f t="shared" si="51"/>
        <v>#DIV/0!</v>
      </c>
      <c r="AN66" s="192" t="e">
        <f t="shared" si="52"/>
        <v>#DIV/0!</v>
      </c>
      <c r="AO66" s="194" t="e">
        <f t="shared" si="60"/>
        <v>#DIV/0!</v>
      </c>
      <c r="AP66" s="52"/>
      <c r="AQ66" s="198" t="e">
        <f t="shared" si="53"/>
        <v>#DIV/0!</v>
      </c>
      <c r="AR66" s="192" t="e">
        <f t="shared" si="61"/>
        <v>#DIV/0!</v>
      </c>
      <c r="AS66" s="196" t="e">
        <f t="shared" si="62"/>
        <v>#DIV/0!</v>
      </c>
      <c r="AT66" s="197" t="e">
        <f t="shared" si="63"/>
        <v>#DIV/0!</v>
      </c>
      <c r="AU66" s="108">
        <f t="shared" si="64"/>
        <v>0</v>
      </c>
      <c r="AV66" s="243">
        <f t="shared" si="54"/>
        <v>0</v>
      </c>
      <c r="AW66" s="244"/>
      <c r="AX66" s="76" t="e">
        <f t="shared" si="65"/>
        <v>#DIV/0!</v>
      </c>
      <c r="AY66" s="302"/>
      <c r="AZ66" s="303"/>
      <c r="BA66" s="8" t="e">
        <f t="shared" si="30"/>
        <v>#DIV/0!</v>
      </c>
      <c r="BB66" s="61"/>
      <c r="BC66" s="61"/>
      <c r="BD66" s="299"/>
      <c r="BE66" s="158">
        <f t="shared" si="31"/>
        <v>0</v>
      </c>
      <c r="BF66" s="158">
        <f t="shared" si="56"/>
        <v>0</v>
      </c>
      <c r="BG66" s="115"/>
      <c r="BH66" s="289"/>
    </row>
    <row r="67" spans="1:60" s="290" customFormat="1" x14ac:dyDescent="0.2">
      <c r="A67" s="236"/>
      <c r="B67" s="225"/>
      <c r="C67" s="78" t="s">
        <v>9</v>
      </c>
      <c r="D67" s="143"/>
      <c r="E67" s="99"/>
      <c r="F67" s="100"/>
      <c r="G67" s="100"/>
      <c r="H67" s="100"/>
      <c r="I67" s="100"/>
      <c r="J67" s="100"/>
      <c r="K67" s="100"/>
      <c r="L67" s="100"/>
      <c r="M67" s="81"/>
      <c r="N67" s="100"/>
      <c r="O67" s="100"/>
      <c r="P67" s="39">
        <f t="shared" si="0"/>
        <v>0</v>
      </c>
      <c r="Q67" s="99"/>
      <c r="R67" s="242">
        <f t="shared" si="17"/>
        <v>0</v>
      </c>
      <c r="S67" s="183" t="e">
        <f t="shared" si="18"/>
        <v>#DIV/0!</v>
      </c>
      <c r="T67" s="184" t="e">
        <f t="shared" si="19"/>
        <v>#DIV/0!</v>
      </c>
      <c r="U67" s="184" t="e">
        <f t="shared" si="20"/>
        <v>#DIV/0!</v>
      </c>
      <c r="V67" s="339" t="e">
        <f t="shared" si="21"/>
        <v>#DIV/0!</v>
      </c>
      <c r="W67" s="347" t="e">
        <f t="shared" si="32"/>
        <v>#DIV/0!</v>
      </c>
      <c r="X67" s="343" t="e">
        <f t="shared" si="33"/>
        <v>#DIV/0!</v>
      </c>
      <c r="Y67" s="350">
        <v>4.4999999999999998E-2</v>
      </c>
      <c r="Z67" s="36"/>
      <c r="AA67" s="291" t="e">
        <f t="shared" si="57"/>
        <v>#DIV/0!</v>
      </c>
      <c r="AB67" s="292" t="e">
        <f t="shared" si="25"/>
        <v>#DIV/0!</v>
      </c>
      <c r="AC67" s="293" t="e">
        <f t="shared" si="47"/>
        <v>#DIV/0!</v>
      </c>
      <c r="AD67" s="202" t="e">
        <f t="shared" si="49"/>
        <v>#DIV/0!</v>
      </c>
      <c r="AE67" s="118"/>
      <c r="AF67" s="240"/>
      <c r="AG67" s="118"/>
      <c r="AH67" s="136"/>
      <c r="AI67" s="203" t="e">
        <f t="shared" si="48"/>
        <v>#DIV/0!</v>
      </c>
      <c r="AJ67" s="226" t="e">
        <f t="shared" si="50"/>
        <v>#DIV/0!</v>
      </c>
      <c r="AK67" s="204" t="e">
        <f t="shared" ref="AK67:AK74" si="66">AJ67/V67</f>
        <v>#DIV/0!</v>
      </c>
      <c r="AL67" s="205">
        <f t="shared" si="7"/>
        <v>0</v>
      </c>
      <c r="AM67" s="206" t="e">
        <f t="shared" si="51"/>
        <v>#DIV/0!</v>
      </c>
      <c r="AN67" s="192" t="e">
        <f t="shared" si="52"/>
        <v>#DIV/0!</v>
      </c>
      <c r="AO67" s="194" t="e">
        <f t="shared" ref="AO67:AO74" si="67">AN67/V67</f>
        <v>#DIV/0!</v>
      </c>
      <c r="AP67" s="52"/>
      <c r="AQ67" s="198" t="e">
        <f t="shared" si="53"/>
        <v>#DIV/0!</v>
      </c>
      <c r="AR67" s="192" t="e">
        <f t="shared" ref="AR67:AR74" si="68">V67+AN67+AQ67</f>
        <v>#DIV/0!</v>
      </c>
      <c r="AS67" s="196" t="e">
        <f t="shared" ref="AS67:AS74" si="69">(AN67+AQ67)/V67</f>
        <v>#DIV/0!</v>
      </c>
      <c r="AT67" s="197" t="e">
        <f t="shared" ref="AT67:AT74" si="70">AR67/V67</f>
        <v>#DIV/0!</v>
      </c>
      <c r="AU67" s="108">
        <f t="shared" si="64"/>
        <v>0</v>
      </c>
      <c r="AV67" s="243">
        <f t="shared" si="54"/>
        <v>0</v>
      </c>
      <c r="AW67" s="244"/>
      <c r="AX67" s="76" t="e">
        <f t="shared" si="65"/>
        <v>#DIV/0!</v>
      </c>
      <c r="AY67" s="302"/>
      <c r="AZ67" s="303"/>
      <c r="BA67" s="8" t="e">
        <f t="shared" si="30"/>
        <v>#DIV/0!</v>
      </c>
      <c r="BB67" s="61"/>
      <c r="BC67" s="61"/>
      <c r="BD67" s="299"/>
      <c r="BE67" s="158">
        <f t="shared" si="31"/>
        <v>0</v>
      </c>
      <c r="BF67" s="158">
        <f t="shared" si="56"/>
        <v>0</v>
      </c>
      <c r="BG67" s="115"/>
      <c r="BH67" s="289"/>
    </row>
    <row r="68" spans="1:60" s="290" customFormat="1" x14ac:dyDescent="0.2">
      <c r="A68" s="236"/>
      <c r="B68" s="225"/>
      <c r="C68" s="78" t="s">
        <v>9</v>
      </c>
      <c r="D68" s="143"/>
      <c r="E68" s="99"/>
      <c r="F68" s="100"/>
      <c r="G68" s="100"/>
      <c r="H68" s="100"/>
      <c r="I68" s="100"/>
      <c r="J68" s="100"/>
      <c r="K68" s="100"/>
      <c r="L68" s="100"/>
      <c r="M68" s="81"/>
      <c r="N68" s="100"/>
      <c r="O68" s="100"/>
      <c r="P68" s="39">
        <f t="shared" si="0"/>
        <v>0</v>
      </c>
      <c r="Q68" s="99"/>
      <c r="R68" s="242">
        <f t="shared" si="17"/>
        <v>0</v>
      </c>
      <c r="S68" s="183" t="e">
        <f t="shared" si="18"/>
        <v>#DIV/0!</v>
      </c>
      <c r="T68" s="184" t="e">
        <f t="shared" si="19"/>
        <v>#DIV/0!</v>
      </c>
      <c r="U68" s="184" t="e">
        <f t="shared" si="20"/>
        <v>#DIV/0!</v>
      </c>
      <c r="V68" s="339" t="e">
        <f t="shared" si="21"/>
        <v>#DIV/0!</v>
      </c>
      <c r="W68" s="347" t="e">
        <f t="shared" si="32"/>
        <v>#DIV/0!</v>
      </c>
      <c r="X68" s="343" t="e">
        <f t="shared" si="33"/>
        <v>#DIV/0!</v>
      </c>
      <c r="Y68" s="350">
        <v>4.4999999999999998E-2</v>
      </c>
      <c r="Z68" s="36"/>
      <c r="AA68" s="291" t="e">
        <f t="shared" si="57"/>
        <v>#DIV/0!</v>
      </c>
      <c r="AB68" s="292" t="e">
        <f t="shared" si="25"/>
        <v>#DIV/0!</v>
      </c>
      <c r="AC68" s="293" t="e">
        <f t="shared" ref="AC68:AC74" si="71">AA68-AB68</f>
        <v>#DIV/0!</v>
      </c>
      <c r="AD68" s="202" t="e">
        <f t="shared" si="49"/>
        <v>#DIV/0!</v>
      </c>
      <c r="AE68" s="118"/>
      <c r="AF68" s="240"/>
      <c r="AG68" s="118"/>
      <c r="AH68" s="136"/>
      <c r="AI68" s="203" t="e">
        <f t="shared" ref="AI68:AI74" si="72">AE68+AG68-AD68</f>
        <v>#DIV/0!</v>
      </c>
      <c r="AJ68" s="226" t="e">
        <f t="shared" si="50"/>
        <v>#DIV/0!</v>
      </c>
      <c r="AK68" s="204" t="e">
        <f t="shared" si="66"/>
        <v>#DIV/0!</v>
      </c>
      <c r="AL68" s="205">
        <f t="shared" si="7"/>
        <v>0</v>
      </c>
      <c r="AM68" s="206" t="e">
        <f t="shared" si="51"/>
        <v>#DIV/0!</v>
      </c>
      <c r="AN68" s="192" t="e">
        <f t="shared" si="52"/>
        <v>#DIV/0!</v>
      </c>
      <c r="AO68" s="194" t="e">
        <f t="shared" si="67"/>
        <v>#DIV/0!</v>
      </c>
      <c r="AP68" s="52"/>
      <c r="AQ68" s="198" t="e">
        <f t="shared" si="53"/>
        <v>#DIV/0!</v>
      </c>
      <c r="AR68" s="192" t="e">
        <f t="shared" si="68"/>
        <v>#DIV/0!</v>
      </c>
      <c r="AS68" s="196" t="e">
        <f t="shared" si="69"/>
        <v>#DIV/0!</v>
      </c>
      <c r="AT68" s="197" t="e">
        <f t="shared" si="70"/>
        <v>#DIV/0!</v>
      </c>
      <c r="AU68" s="108">
        <f t="shared" si="64"/>
        <v>0</v>
      </c>
      <c r="AV68" s="243">
        <f t="shared" si="54"/>
        <v>0</v>
      </c>
      <c r="AW68" s="244"/>
      <c r="AX68" s="76" t="e">
        <f t="shared" si="65"/>
        <v>#DIV/0!</v>
      </c>
      <c r="AY68" s="302"/>
      <c r="AZ68" s="303"/>
      <c r="BA68" s="8" t="e">
        <f t="shared" si="30"/>
        <v>#DIV/0!</v>
      </c>
      <c r="BB68" s="61"/>
      <c r="BC68" s="61"/>
      <c r="BD68" s="299"/>
      <c r="BE68" s="158">
        <f t="shared" si="31"/>
        <v>0</v>
      </c>
      <c r="BF68" s="158">
        <f t="shared" si="56"/>
        <v>0</v>
      </c>
      <c r="BG68" s="115"/>
      <c r="BH68" s="289"/>
    </row>
    <row r="69" spans="1:60" s="290" customFormat="1" x14ac:dyDescent="0.2">
      <c r="A69" s="236"/>
      <c r="B69" s="225"/>
      <c r="C69" s="78" t="s">
        <v>9</v>
      </c>
      <c r="D69" s="143"/>
      <c r="E69" s="99"/>
      <c r="F69" s="100"/>
      <c r="G69" s="100"/>
      <c r="H69" s="100"/>
      <c r="I69" s="100"/>
      <c r="J69" s="100"/>
      <c r="K69" s="100"/>
      <c r="L69" s="100"/>
      <c r="M69" s="81"/>
      <c r="N69" s="100"/>
      <c r="O69" s="100"/>
      <c r="P69" s="39">
        <f t="shared" ref="P69:P74" si="73">SUM(F69:O69)</f>
        <v>0</v>
      </c>
      <c r="Q69" s="99"/>
      <c r="R69" s="242">
        <f t="shared" si="17"/>
        <v>0</v>
      </c>
      <c r="S69" s="183" t="e">
        <f t="shared" si="18"/>
        <v>#DIV/0!</v>
      </c>
      <c r="T69" s="184" t="e">
        <f t="shared" si="19"/>
        <v>#DIV/0!</v>
      </c>
      <c r="U69" s="184" t="e">
        <f t="shared" si="20"/>
        <v>#DIV/0!</v>
      </c>
      <c r="V69" s="339" t="e">
        <f t="shared" si="21"/>
        <v>#DIV/0!</v>
      </c>
      <c r="W69" s="347" t="e">
        <f t="shared" si="32"/>
        <v>#DIV/0!</v>
      </c>
      <c r="X69" s="343" t="e">
        <f t="shared" si="33"/>
        <v>#DIV/0!</v>
      </c>
      <c r="Y69" s="350">
        <v>4.4999999999999998E-2</v>
      </c>
      <c r="Z69" s="36"/>
      <c r="AA69" s="291" t="e">
        <f t="shared" si="57"/>
        <v>#DIV/0!</v>
      </c>
      <c r="AB69" s="292" t="e">
        <f t="shared" si="25"/>
        <v>#DIV/0!</v>
      </c>
      <c r="AC69" s="293" t="e">
        <f t="shared" si="71"/>
        <v>#DIV/0!</v>
      </c>
      <c r="AD69" s="202" t="e">
        <f t="shared" si="49"/>
        <v>#DIV/0!</v>
      </c>
      <c r="AE69" s="118"/>
      <c r="AF69" s="240"/>
      <c r="AG69" s="118"/>
      <c r="AH69" s="136"/>
      <c r="AI69" s="203" t="e">
        <f t="shared" si="72"/>
        <v>#DIV/0!</v>
      </c>
      <c r="AJ69" s="226" t="e">
        <f t="shared" ref="AJ69:AJ74" si="74">AI69/(12*Z69)*1000</f>
        <v>#DIV/0!</v>
      </c>
      <c r="AK69" s="204" t="e">
        <f t="shared" si="66"/>
        <v>#DIV/0!</v>
      </c>
      <c r="AL69" s="205">
        <f t="shared" ref="AL69:AL74" si="75">Z69</f>
        <v>0</v>
      </c>
      <c r="AM69" s="206" t="e">
        <f t="shared" ref="AM69:AM74" si="76">AE69+AG69-(AL69*AA69*0.012)</f>
        <v>#DIV/0!</v>
      </c>
      <c r="AN69" s="192" t="e">
        <f t="shared" ref="AN69:AN74" si="77">AM69/(12*AL69)*1000</f>
        <v>#DIV/0!</v>
      </c>
      <c r="AO69" s="194" t="e">
        <f t="shared" si="67"/>
        <v>#DIV/0!</v>
      </c>
      <c r="AP69" s="52"/>
      <c r="AQ69" s="198" t="e">
        <f t="shared" ref="AQ69:AQ74" si="78">AP69/(12*AL69)*1000</f>
        <v>#DIV/0!</v>
      </c>
      <c r="AR69" s="192" t="e">
        <f t="shared" si="68"/>
        <v>#DIV/0!</v>
      </c>
      <c r="AS69" s="196" t="e">
        <f t="shared" si="69"/>
        <v>#DIV/0!</v>
      </c>
      <c r="AT69" s="197" t="e">
        <f t="shared" si="70"/>
        <v>#DIV/0!</v>
      </c>
      <c r="AU69" s="108">
        <f t="shared" si="64"/>
        <v>0</v>
      </c>
      <c r="AV69" s="243">
        <f t="shared" ref="AV69:AV74" si="79">H69+I69</f>
        <v>0</v>
      </c>
      <c r="AW69" s="244"/>
      <c r="AX69" s="76" t="e">
        <f t="shared" si="65"/>
        <v>#DIV/0!</v>
      </c>
      <c r="AY69" s="302"/>
      <c r="AZ69" s="303"/>
      <c r="BA69" s="8" t="e">
        <f t="shared" si="30"/>
        <v>#DIV/0!</v>
      </c>
      <c r="BB69" s="61"/>
      <c r="BC69" s="61"/>
      <c r="BD69" s="299"/>
      <c r="BE69" s="158">
        <f t="shared" si="31"/>
        <v>0</v>
      </c>
      <c r="BF69" s="158">
        <f t="shared" si="56"/>
        <v>0</v>
      </c>
      <c r="BG69" s="115"/>
      <c r="BH69" s="289"/>
    </row>
    <row r="70" spans="1:60" s="290" customFormat="1" x14ac:dyDescent="0.2">
      <c r="A70" s="236"/>
      <c r="B70" s="225"/>
      <c r="C70" s="78" t="s">
        <v>9</v>
      </c>
      <c r="D70" s="143"/>
      <c r="E70" s="99"/>
      <c r="F70" s="100"/>
      <c r="G70" s="100"/>
      <c r="H70" s="100"/>
      <c r="I70" s="100"/>
      <c r="J70" s="100"/>
      <c r="K70" s="100"/>
      <c r="L70" s="100"/>
      <c r="M70" s="81"/>
      <c r="N70" s="100"/>
      <c r="O70" s="100"/>
      <c r="P70" s="39">
        <f t="shared" si="73"/>
        <v>0</v>
      </c>
      <c r="Q70" s="99"/>
      <c r="R70" s="242">
        <f t="shared" ref="R70:R74" si="80">Q70-P70</f>
        <v>0</v>
      </c>
      <c r="S70" s="183" t="e">
        <f t="shared" ref="S70:S74" si="81">Q70/(12*D70)*1000</f>
        <v>#DIV/0!</v>
      </c>
      <c r="T70" s="184" t="e">
        <f t="shared" ref="T70:T74" si="82">H70/(12*D70)*1000</f>
        <v>#DIV/0!</v>
      </c>
      <c r="U70" s="184" t="e">
        <f t="shared" ref="U70:U74" si="83">I70/(12*D70)*1000</f>
        <v>#DIV/0!</v>
      </c>
      <c r="V70" s="339" t="e">
        <f t="shared" ref="V70:V74" si="84">T70+U70</f>
        <v>#DIV/0!</v>
      </c>
      <c r="W70" s="347" t="e">
        <f t="shared" si="32"/>
        <v>#DIV/0!</v>
      </c>
      <c r="X70" s="343" t="e">
        <f t="shared" si="33"/>
        <v>#DIV/0!</v>
      </c>
      <c r="Y70" s="350">
        <v>4.4999999999999998E-2</v>
      </c>
      <c r="Z70" s="36"/>
      <c r="AA70" s="291" t="e">
        <f t="shared" si="57"/>
        <v>#DIV/0!</v>
      </c>
      <c r="AB70" s="292" t="e">
        <f t="shared" ref="AB70:AB74" si="85">S70-V70 +0.07*(F70+X70*(G70+M70+N70))</f>
        <v>#DIV/0!</v>
      </c>
      <c r="AC70" s="293" t="e">
        <f t="shared" si="71"/>
        <v>#DIV/0!</v>
      </c>
      <c r="AD70" s="202" t="e">
        <f t="shared" si="49"/>
        <v>#DIV/0!</v>
      </c>
      <c r="AE70" s="118"/>
      <c r="AF70" s="240"/>
      <c r="AG70" s="118"/>
      <c r="AH70" s="136"/>
      <c r="AI70" s="203" t="e">
        <f t="shared" si="72"/>
        <v>#DIV/0!</v>
      </c>
      <c r="AJ70" s="226" t="e">
        <f t="shared" si="74"/>
        <v>#DIV/0!</v>
      </c>
      <c r="AK70" s="204" t="e">
        <f t="shared" si="66"/>
        <v>#DIV/0!</v>
      </c>
      <c r="AL70" s="205">
        <f t="shared" si="75"/>
        <v>0</v>
      </c>
      <c r="AM70" s="206" t="e">
        <f t="shared" si="76"/>
        <v>#DIV/0!</v>
      </c>
      <c r="AN70" s="192" t="e">
        <f t="shared" si="77"/>
        <v>#DIV/0!</v>
      </c>
      <c r="AO70" s="194" t="e">
        <f t="shared" si="67"/>
        <v>#DIV/0!</v>
      </c>
      <c r="AP70" s="52"/>
      <c r="AQ70" s="198" t="e">
        <f t="shared" si="78"/>
        <v>#DIV/0!</v>
      </c>
      <c r="AR70" s="192" t="e">
        <f t="shared" si="68"/>
        <v>#DIV/0!</v>
      </c>
      <c r="AS70" s="196" t="e">
        <f t="shared" si="69"/>
        <v>#DIV/0!</v>
      </c>
      <c r="AT70" s="197" t="e">
        <f t="shared" si="70"/>
        <v>#DIV/0!</v>
      </c>
      <c r="AU70" s="108">
        <f t="shared" si="64"/>
        <v>0</v>
      </c>
      <c r="AV70" s="243">
        <f t="shared" si="79"/>
        <v>0</v>
      </c>
      <c r="AW70" s="244"/>
      <c r="AX70" s="76" t="e">
        <f t="shared" si="65"/>
        <v>#DIV/0!</v>
      </c>
      <c r="AY70" s="302"/>
      <c r="AZ70" s="303"/>
      <c r="BA70" s="8" t="e">
        <f t="shared" ref="BA70:BA74" si="86">(AU70+AG70-AY70)/((AZ70*12))</f>
        <v>#DIV/0!</v>
      </c>
      <c r="BB70" s="61"/>
      <c r="BC70" s="61"/>
      <c r="BD70" s="299"/>
      <c r="BE70" s="158">
        <f t="shared" ref="BE70:BE74" si="87">IF(AF70+AH70-AL70&lt;0,AF70+AH70-AL70,0)</f>
        <v>0</v>
      </c>
      <c r="BF70" s="158">
        <f t="shared" si="56"/>
        <v>0</v>
      </c>
      <c r="BG70" s="115"/>
    </row>
    <row r="71" spans="1:60" s="290" customFormat="1" x14ac:dyDescent="0.2">
      <c r="A71" s="236"/>
      <c r="B71" s="225"/>
      <c r="C71" s="78" t="s">
        <v>9</v>
      </c>
      <c r="D71" s="143"/>
      <c r="E71" s="99"/>
      <c r="F71" s="100"/>
      <c r="G71" s="100"/>
      <c r="H71" s="100"/>
      <c r="I71" s="100"/>
      <c r="J71" s="100"/>
      <c r="K71" s="100"/>
      <c r="L71" s="100"/>
      <c r="M71" s="81"/>
      <c r="N71" s="100"/>
      <c r="O71" s="100"/>
      <c r="P71" s="39">
        <f t="shared" si="73"/>
        <v>0</v>
      </c>
      <c r="Q71" s="99"/>
      <c r="R71" s="242">
        <f t="shared" si="80"/>
        <v>0</v>
      </c>
      <c r="S71" s="183" t="e">
        <f t="shared" si="81"/>
        <v>#DIV/0!</v>
      </c>
      <c r="T71" s="184" t="e">
        <f t="shared" si="82"/>
        <v>#DIV/0!</v>
      </c>
      <c r="U71" s="184" t="e">
        <f t="shared" si="83"/>
        <v>#DIV/0!</v>
      </c>
      <c r="V71" s="339" t="e">
        <f t="shared" si="84"/>
        <v>#DIV/0!</v>
      </c>
      <c r="W71" s="347" t="e">
        <f t="shared" si="32"/>
        <v>#DIV/0!</v>
      </c>
      <c r="X71" s="343" t="e">
        <f t="shared" si="33"/>
        <v>#DIV/0!</v>
      </c>
      <c r="Y71" s="350">
        <v>4.4999999999999998E-2</v>
      </c>
      <c r="Z71" s="36"/>
      <c r="AA71" s="291" t="e">
        <f t="shared" ref="AA71" si="88">S71*(1+Y71)</f>
        <v>#DIV/0!</v>
      </c>
      <c r="AB71" s="292" t="e">
        <f t="shared" si="85"/>
        <v>#DIV/0!</v>
      </c>
      <c r="AC71" s="293" t="e">
        <f t="shared" ref="AC71" si="89">AA71-AB71</f>
        <v>#DIV/0!</v>
      </c>
      <c r="AD71" s="202" t="e">
        <f t="shared" ref="AD71" si="90">Z71*AA71*0.012</f>
        <v>#DIV/0!</v>
      </c>
      <c r="AE71" s="118"/>
      <c r="AF71" s="240"/>
      <c r="AG71" s="118"/>
      <c r="AH71" s="136"/>
      <c r="AI71" s="203" t="e">
        <f t="shared" ref="AI71" si="91">AE71+AG71-AD71</f>
        <v>#DIV/0!</v>
      </c>
      <c r="AJ71" s="226" t="e">
        <f t="shared" ref="AJ71" si="92">AI71/(12*Z71)*1000</f>
        <v>#DIV/0!</v>
      </c>
      <c r="AK71" s="204" t="e">
        <f t="shared" ref="AK71" si="93">AJ71/V71</f>
        <v>#DIV/0!</v>
      </c>
      <c r="AL71" s="205">
        <f t="shared" si="75"/>
        <v>0</v>
      </c>
      <c r="AM71" s="206" t="e">
        <f t="shared" ref="AM71" si="94">AE71+AG71-(AL71*AA71*0.012)</f>
        <v>#DIV/0!</v>
      </c>
      <c r="AN71" s="192" t="e">
        <f t="shared" ref="AN71" si="95">AM71/(12*AL71)*1000</f>
        <v>#DIV/0!</v>
      </c>
      <c r="AO71" s="194" t="e">
        <f t="shared" ref="AO71" si="96">AN71/V71</f>
        <v>#DIV/0!</v>
      </c>
      <c r="AP71" s="52"/>
      <c r="AQ71" s="198" t="e">
        <f t="shared" ref="AQ71" si="97">AP71/(12*AL71)*1000</f>
        <v>#DIV/0!</v>
      </c>
      <c r="AR71" s="192" t="e">
        <f t="shared" ref="AR71" si="98">V71+AN71+AQ71</f>
        <v>#DIV/0!</v>
      </c>
      <c r="AS71" s="196" t="e">
        <f t="shared" ref="AS71" si="99">(AN71+AQ71)/V71</f>
        <v>#DIV/0!</v>
      </c>
      <c r="AT71" s="197" t="e">
        <f t="shared" ref="AT71" si="100">AR71/V71</f>
        <v>#DIV/0!</v>
      </c>
      <c r="AU71" s="108">
        <f t="shared" ref="AU71" si="101">AE71+AP71</f>
        <v>0</v>
      </c>
      <c r="AV71" s="243">
        <f t="shared" si="79"/>
        <v>0</v>
      </c>
      <c r="AW71" s="244"/>
      <c r="AX71" s="76" t="e">
        <f t="shared" ref="AX71" si="102">V71/AW71</f>
        <v>#DIV/0!</v>
      </c>
      <c r="AY71" s="302"/>
      <c r="AZ71" s="303"/>
      <c r="BA71" s="8" t="e">
        <f t="shared" si="86"/>
        <v>#DIV/0!</v>
      </c>
      <c r="BB71" s="61"/>
      <c r="BC71" s="61"/>
      <c r="BD71" s="299"/>
      <c r="BE71" s="158">
        <f t="shared" ref="BE71" si="103">IF(AF71+AH71-AL71&lt;0,AF71+AH71-AL71,0)</f>
        <v>0</v>
      </c>
      <c r="BF71" s="158">
        <f t="shared" ref="BF71" si="104">AF71+AH71-AL71</f>
        <v>0</v>
      </c>
      <c r="BG71" s="115"/>
    </row>
    <row r="72" spans="1:60" s="290" customFormat="1" x14ac:dyDescent="0.2">
      <c r="A72" s="236"/>
      <c r="B72" s="225"/>
      <c r="C72" s="78" t="s">
        <v>9</v>
      </c>
      <c r="D72" s="143"/>
      <c r="E72" s="99"/>
      <c r="F72" s="100"/>
      <c r="G72" s="100"/>
      <c r="H72" s="100"/>
      <c r="I72" s="100"/>
      <c r="J72" s="100"/>
      <c r="K72" s="100"/>
      <c r="L72" s="100"/>
      <c r="M72" s="81"/>
      <c r="N72" s="100"/>
      <c r="O72" s="100"/>
      <c r="P72" s="39">
        <f t="shared" si="73"/>
        <v>0</v>
      </c>
      <c r="Q72" s="99"/>
      <c r="R72" s="242">
        <f t="shared" si="80"/>
        <v>0</v>
      </c>
      <c r="S72" s="183" t="e">
        <f t="shared" si="81"/>
        <v>#DIV/0!</v>
      </c>
      <c r="T72" s="184" t="e">
        <f t="shared" si="82"/>
        <v>#DIV/0!</v>
      </c>
      <c r="U72" s="184" t="e">
        <f t="shared" si="83"/>
        <v>#DIV/0!</v>
      </c>
      <c r="V72" s="339" t="e">
        <f t="shared" si="84"/>
        <v>#DIV/0!</v>
      </c>
      <c r="W72" s="347" t="e">
        <f t="shared" ref="W72:W74" si="105">V72/S72</f>
        <v>#DIV/0!</v>
      </c>
      <c r="X72" s="343" t="e">
        <f t="shared" ref="X72:X74" si="106">(F72+M72+N72)/(P72-G72)</f>
        <v>#DIV/0!</v>
      </c>
      <c r="Y72" s="350">
        <v>4.4999999999999998E-2</v>
      </c>
      <c r="Z72" s="36"/>
      <c r="AA72" s="291" t="e">
        <f t="shared" si="57"/>
        <v>#DIV/0!</v>
      </c>
      <c r="AB72" s="292" t="e">
        <f t="shared" si="85"/>
        <v>#DIV/0!</v>
      </c>
      <c r="AC72" s="293" t="e">
        <f t="shared" si="71"/>
        <v>#DIV/0!</v>
      </c>
      <c r="AD72" s="202" t="e">
        <f t="shared" si="49"/>
        <v>#DIV/0!</v>
      </c>
      <c r="AE72" s="118"/>
      <c r="AF72" s="240"/>
      <c r="AG72" s="118"/>
      <c r="AH72" s="136"/>
      <c r="AI72" s="203" t="e">
        <f t="shared" si="72"/>
        <v>#DIV/0!</v>
      </c>
      <c r="AJ72" s="226" t="e">
        <f t="shared" si="74"/>
        <v>#DIV/0!</v>
      </c>
      <c r="AK72" s="204" t="e">
        <f t="shared" si="66"/>
        <v>#DIV/0!</v>
      </c>
      <c r="AL72" s="205">
        <f t="shared" si="75"/>
        <v>0</v>
      </c>
      <c r="AM72" s="206" t="e">
        <f t="shared" si="76"/>
        <v>#DIV/0!</v>
      </c>
      <c r="AN72" s="192" t="e">
        <f t="shared" si="77"/>
        <v>#DIV/0!</v>
      </c>
      <c r="AO72" s="194" t="e">
        <f t="shared" si="67"/>
        <v>#DIV/0!</v>
      </c>
      <c r="AP72" s="52"/>
      <c r="AQ72" s="198" t="e">
        <f t="shared" si="78"/>
        <v>#DIV/0!</v>
      </c>
      <c r="AR72" s="192" t="e">
        <f t="shared" si="68"/>
        <v>#DIV/0!</v>
      </c>
      <c r="AS72" s="196" t="e">
        <f t="shared" si="69"/>
        <v>#DIV/0!</v>
      </c>
      <c r="AT72" s="197" t="e">
        <f t="shared" si="70"/>
        <v>#DIV/0!</v>
      </c>
      <c r="AU72" s="108">
        <f t="shared" si="64"/>
        <v>0</v>
      </c>
      <c r="AV72" s="243">
        <f t="shared" si="79"/>
        <v>0</v>
      </c>
      <c r="AW72" s="244"/>
      <c r="AX72" s="76" t="e">
        <f t="shared" si="65"/>
        <v>#DIV/0!</v>
      </c>
      <c r="AY72" s="302"/>
      <c r="AZ72" s="303"/>
      <c r="BA72" s="8" t="e">
        <f t="shared" si="86"/>
        <v>#DIV/0!</v>
      </c>
      <c r="BB72" s="61"/>
      <c r="BC72" s="61"/>
      <c r="BD72" s="299"/>
      <c r="BE72" s="158">
        <f t="shared" si="87"/>
        <v>0</v>
      </c>
      <c r="BF72" s="158">
        <f t="shared" si="56"/>
        <v>0</v>
      </c>
      <c r="BG72" s="115"/>
    </row>
    <row r="73" spans="1:60" s="290" customFormat="1" x14ac:dyDescent="0.2">
      <c r="A73" s="236"/>
      <c r="B73" s="225"/>
      <c r="C73" s="78" t="s">
        <v>9</v>
      </c>
      <c r="D73" s="143"/>
      <c r="E73" s="99"/>
      <c r="F73" s="100"/>
      <c r="G73" s="100"/>
      <c r="H73" s="100"/>
      <c r="I73" s="100"/>
      <c r="J73" s="100"/>
      <c r="K73" s="100"/>
      <c r="L73" s="100"/>
      <c r="M73" s="81"/>
      <c r="N73" s="100"/>
      <c r="O73" s="100"/>
      <c r="P73" s="39">
        <f t="shared" si="73"/>
        <v>0</v>
      </c>
      <c r="Q73" s="99"/>
      <c r="R73" s="242">
        <f t="shared" si="80"/>
        <v>0</v>
      </c>
      <c r="S73" s="183" t="e">
        <f t="shared" si="81"/>
        <v>#DIV/0!</v>
      </c>
      <c r="T73" s="184" t="e">
        <f t="shared" si="82"/>
        <v>#DIV/0!</v>
      </c>
      <c r="U73" s="184" t="e">
        <f t="shared" si="83"/>
        <v>#DIV/0!</v>
      </c>
      <c r="V73" s="339" t="e">
        <f t="shared" si="84"/>
        <v>#DIV/0!</v>
      </c>
      <c r="W73" s="347" t="e">
        <f t="shared" si="105"/>
        <v>#DIV/0!</v>
      </c>
      <c r="X73" s="343" t="e">
        <f t="shared" si="106"/>
        <v>#DIV/0!</v>
      </c>
      <c r="Y73" s="350">
        <v>4.4999999999999998E-2</v>
      </c>
      <c r="Z73" s="36"/>
      <c r="AA73" s="291" t="e">
        <f t="shared" ref="AA73:AA74" si="107">S73*(1+Y73)</f>
        <v>#DIV/0!</v>
      </c>
      <c r="AB73" s="292" t="e">
        <f t="shared" si="85"/>
        <v>#DIV/0!</v>
      </c>
      <c r="AC73" s="293" t="e">
        <f t="shared" si="71"/>
        <v>#DIV/0!</v>
      </c>
      <c r="AD73" s="202" t="e">
        <f t="shared" si="49"/>
        <v>#DIV/0!</v>
      </c>
      <c r="AE73" s="118"/>
      <c r="AF73" s="240"/>
      <c r="AG73" s="118"/>
      <c r="AH73" s="136"/>
      <c r="AI73" s="203" t="e">
        <f t="shared" si="72"/>
        <v>#DIV/0!</v>
      </c>
      <c r="AJ73" s="226" t="e">
        <f t="shared" si="74"/>
        <v>#DIV/0!</v>
      </c>
      <c r="AK73" s="204" t="e">
        <f t="shared" si="66"/>
        <v>#DIV/0!</v>
      </c>
      <c r="AL73" s="205">
        <f t="shared" si="75"/>
        <v>0</v>
      </c>
      <c r="AM73" s="206" t="e">
        <f t="shared" si="76"/>
        <v>#DIV/0!</v>
      </c>
      <c r="AN73" s="192" t="e">
        <f t="shared" si="77"/>
        <v>#DIV/0!</v>
      </c>
      <c r="AO73" s="194" t="e">
        <f t="shared" si="67"/>
        <v>#DIV/0!</v>
      </c>
      <c r="AP73" s="52"/>
      <c r="AQ73" s="198" t="e">
        <f t="shared" si="78"/>
        <v>#DIV/0!</v>
      </c>
      <c r="AR73" s="192" t="e">
        <f t="shared" si="68"/>
        <v>#DIV/0!</v>
      </c>
      <c r="AS73" s="196" t="e">
        <f t="shared" si="69"/>
        <v>#DIV/0!</v>
      </c>
      <c r="AT73" s="197" t="e">
        <f t="shared" si="70"/>
        <v>#DIV/0!</v>
      </c>
      <c r="AU73" s="108">
        <f t="shared" si="64"/>
        <v>0</v>
      </c>
      <c r="AV73" s="243">
        <f t="shared" si="79"/>
        <v>0</v>
      </c>
      <c r="AW73" s="244"/>
      <c r="AX73" s="76" t="e">
        <f t="shared" si="65"/>
        <v>#DIV/0!</v>
      </c>
      <c r="AY73" s="302"/>
      <c r="AZ73" s="303"/>
      <c r="BA73" s="8" t="e">
        <f t="shared" si="86"/>
        <v>#DIV/0!</v>
      </c>
      <c r="BB73" s="61"/>
      <c r="BC73" s="61"/>
      <c r="BD73" s="299"/>
      <c r="BE73" s="158">
        <f t="shared" si="87"/>
        <v>0</v>
      </c>
      <c r="BF73" s="158">
        <f t="shared" si="56"/>
        <v>0</v>
      </c>
      <c r="BG73" s="115"/>
    </row>
    <row r="74" spans="1:60" s="290" customFormat="1" ht="13.5" thickBot="1" x14ac:dyDescent="0.25">
      <c r="A74" s="236"/>
      <c r="B74" s="247"/>
      <c r="C74" s="78" t="s">
        <v>9</v>
      </c>
      <c r="D74" s="143"/>
      <c r="E74" s="99"/>
      <c r="F74" s="100"/>
      <c r="G74" s="100"/>
      <c r="H74" s="100"/>
      <c r="I74" s="100"/>
      <c r="J74" s="100"/>
      <c r="K74" s="100"/>
      <c r="L74" s="100"/>
      <c r="M74" s="81"/>
      <c r="N74" s="100"/>
      <c r="O74" s="100"/>
      <c r="P74" s="39">
        <f t="shared" si="73"/>
        <v>0</v>
      </c>
      <c r="Q74" s="99"/>
      <c r="R74" s="242">
        <f t="shared" si="80"/>
        <v>0</v>
      </c>
      <c r="S74" s="183" t="e">
        <f t="shared" si="81"/>
        <v>#DIV/0!</v>
      </c>
      <c r="T74" s="184" t="e">
        <f t="shared" si="82"/>
        <v>#DIV/0!</v>
      </c>
      <c r="U74" s="184" t="e">
        <f t="shared" si="83"/>
        <v>#DIV/0!</v>
      </c>
      <c r="V74" s="339" t="e">
        <f t="shared" si="84"/>
        <v>#DIV/0!</v>
      </c>
      <c r="W74" s="347" t="e">
        <f t="shared" si="105"/>
        <v>#DIV/0!</v>
      </c>
      <c r="X74" s="343" t="e">
        <f t="shared" si="106"/>
        <v>#DIV/0!</v>
      </c>
      <c r="Y74" s="351">
        <v>4.4999999999999998E-2</v>
      </c>
      <c r="Z74" s="36"/>
      <c r="AA74" s="291" t="e">
        <f t="shared" si="107"/>
        <v>#DIV/0!</v>
      </c>
      <c r="AB74" s="292" t="e">
        <f t="shared" si="85"/>
        <v>#DIV/0!</v>
      </c>
      <c r="AC74" s="293" t="e">
        <f t="shared" si="71"/>
        <v>#DIV/0!</v>
      </c>
      <c r="AD74" s="202" t="e">
        <f t="shared" si="49"/>
        <v>#DIV/0!</v>
      </c>
      <c r="AE74" s="118"/>
      <c r="AF74" s="240"/>
      <c r="AG74" s="118"/>
      <c r="AH74" s="136"/>
      <c r="AI74" s="203" t="e">
        <f t="shared" si="72"/>
        <v>#DIV/0!</v>
      </c>
      <c r="AJ74" s="226" t="e">
        <f t="shared" si="74"/>
        <v>#DIV/0!</v>
      </c>
      <c r="AK74" s="204" t="e">
        <f t="shared" si="66"/>
        <v>#DIV/0!</v>
      </c>
      <c r="AL74" s="205">
        <f t="shared" si="75"/>
        <v>0</v>
      </c>
      <c r="AM74" s="206" t="e">
        <f t="shared" si="76"/>
        <v>#DIV/0!</v>
      </c>
      <c r="AN74" s="192" t="e">
        <f t="shared" si="77"/>
        <v>#DIV/0!</v>
      </c>
      <c r="AO74" s="194" t="e">
        <f t="shared" si="67"/>
        <v>#DIV/0!</v>
      </c>
      <c r="AP74" s="52"/>
      <c r="AQ74" s="198" t="e">
        <f t="shared" si="78"/>
        <v>#DIV/0!</v>
      </c>
      <c r="AR74" s="192" t="e">
        <f t="shared" si="68"/>
        <v>#DIV/0!</v>
      </c>
      <c r="AS74" s="196" t="e">
        <f t="shared" si="69"/>
        <v>#DIV/0!</v>
      </c>
      <c r="AT74" s="197" t="e">
        <f t="shared" si="70"/>
        <v>#DIV/0!</v>
      </c>
      <c r="AU74" s="108">
        <f t="shared" si="64"/>
        <v>0</v>
      </c>
      <c r="AV74" s="243">
        <f t="shared" si="79"/>
        <v>0</v>
      </c>
      <c r="AW74" s="244"/>
      <c r="AX74" s="76" t="e">
        <f t="shared" si="65"/>
        <v>#DIV/0!</v>
      </c>
      <c r="AY74" s="302"/>
      <c r="AZ74" s="303"/>
      <c r="BA74" s="8" t="e">
        <f t="shared" si="86"/>
        <v>#DIV/0!</v>
      </c>
      <c r="BB74" s="61"/>
      <c r="BC74" s="61"/>
      <c r="BD74" s="299"/>
      <c r="BE74" s="158">
        <f t="shared" si="87"/>
        <v>0</v>
      </c>
      <c r="BF74" s="158">
        <f t="shared" si="56"/>
        <v>0</v>
      </c>
      <c r="BG74" s="321"/>
    </row>
    <row r="75" spans="1:60" s="290" customFormat="1" ht="17.25" customHeight="1" x14ac:dyDescent="0.2">
      <c r="A75" s="219"/>
      <c r="B75" s="67" t="s">
        <v>70</v>
      </c>
      <c r="C75" s="15"/>
      <c r="D75" s="91">
        <f t="shared" ref="D75:R75" si="108">SUM(D5:D74)</f>
        <v>0</v>
      </c>
      <c r="E75" s="82">
        <f t="shared" si="108"/>
        <v>0</v>
      </c>
      <c r="F75" s="82">
        <f t="shared" si="108"/>
        <v>0</v>
      </c>
      <c r="G75" s="82">
        <f t="shared" si="108"/>
        <v>0</v>
      </c>
      <c r="H75" s="82">
        <f t="shared" si="108"/>
        <v>0</v>
      </c>
      <c r="I75" s="82">
        <f t="shared" si="108"/>
        <v>0</v>
      </c>
      <c r="J75" s="82">
        <f t="shared" si="108"/>
        <v>0</v>
      </c>
      <c r="K75" s="82">
        <f t="shared" si="108"/>
        <v>0</v>
      </c>
      <c r="L75" s="82">
        <f t="shared" si="108"/>
        <v>0</v>
      </c>
      <c r="M75" s="82">
        <f t="shared" si="108"/>
        <v>0</v>
      </c>
      <c r="N75" s="82">
        <f t="shared" si="108"/>
        <v>0</v>
      </c>
      <c r="O75" s="82">
        <f t="shared" si="108"/>
        <v>0</v>
      </c>
      <c r="P75" s="82">
        <f t="shared" si="108"/>
        <v>0</v>
      </c>
      <c r="Q75" s="82">
        <f t="shared" si="108"/>
        <v>0</v>
      </c>
      <c r="R75" s="82">
        <f t="shared" si="108"/>
        <v>0</v>
      </c>
      <c r="S75" s="185"/>
      <c r="T75" s="185"/>
      <c r="U75" s="185"/>
      <c r="V75" s="186"/>
      <c r="W75" s="186"/>
      <c r="X75" s="186"/>
      <c r="Y75" s="98"/>
      <c r="Z75" s="82">
        <f>SUM(Z5:Z74)</f>
        <v>0</v>
      </c>
      <c r="AA75" s="84"/>
      <c r="AB75" s="84"/>
      <c r="AC75" s="84"/>
      <c r="AD75" s="207" t="e">
        <f>SUM(AD5:AD74)</f>
        <v>#DIV/0!</v>
      </c>
      <c r="AE75" s="207">
        <f>SUM(AE5:AE74)</f>
        <v>0</v>
      </c>
      <c r="AF75" s="208">
        <f>SUM(AF5:AF74)</f>
        <v>0</v>
      </c>
      <c r="AG75" s="70">
        <f>SUM(AG5:AG74)</f>
        <v>0</v>
      </c>
      <c r="AH75" s="364">
        <f>SUM(AH5:AH74)</f>
        <v>0</v>
      </c>
      <c r="AI75" s="365"/>
      <c r="AJ75" s="84"/>
      <c r="AK75" s="84"/>
      <c r="AL75" s="86">
        <f>SUM(AL5:AL74)</f>
        <v>0</v>
      </c>
      <c r="AM75" s="84"/>
      <c r="AN75" s="84"/>
      <c r="AO75" s="84"/>
      <c r="AP75" s="86">
        <f>SUM(AP5:AP74)</f>
        <v>0</v>
      </c>
      <c r="AQ75" s="84"/>
      <c r="AR75" s="84"/>
      <c r="AS75" s="84"/>
      <c r="AT75" s="84"/>
      <c r="AU75" s="83">
        <f>SUM(AU5:AU74)</f>
        <v>0</v>
      </c>
      <c r="AV75" s="85">
        <f>SUM(AV5:AV74)</f>
        <v>0</v>
      </c>
      <c r="AW75" s="87"/>
      <c r="AX75" s="84"/>
      <c r="AY75" s="85">
        <f>SUM(AY5:AY74)</f>
        <v>0</v>
      </c>
      <c r="AZ75" s="85">
        <f>SUM(AZ5:AZ74)</f>
        <v>0</v>
      </c>
      <c r="BA75" s="84"/>
      <c r="BB75" s="88"/>
      <c r="BC75" s="88"/>
      <c r="BD75" s="83">
        <f>SUM(BD5:BD74)</f>
        <v>0</v>
      </c>
      <c r="BE75" s="83">
        <f>SUM(BE5:BE74)</f>
        <v>0</v>
      </c>
      <c r="BF75" s="83">
        <f>SUM(BF5:BF74)</f>
        <v>0</v>
      </c>
      <c r="BG75" s="84"/>
      <c r="BH75" s="289"/>
    </row>
    <row r="76" spans="1:60" s="290" customFormat="1" x14ac:dyDescent="0.2">
      <c r="A76" s="219"/>
      <c r="B76" s="68"/>
      <c r="C76" s="15"/>
      <c r="D76" s="91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185"/>
      <c r="T76" s="185"/>
      <c r="U76" s="185"/>
      <c r="V76" s="186"/>
      <c r="W76" s="186"/>
      <c r="X76" s="186"/>
      <c r="Y76" s="98"/>
      <c r="Z76" s="82"/>
      <c r="AA76" s="84"/>
      <c r="AB76" s="84"/>
      <c r="AC76" s="84"/>
      <c r="AD76" s="83"/>
      <c r="AE76" s="89"/>
      <c r="AF76" s="112"/>
      <c r="AG76" s="90"/>
      <c r="AH76" s="366"/>
      <c r="AI76" s="367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3"/>
      <c r="AV76" s="84"/>
      <c r="AW76" s="87"/>
      <c r="AX76" s="84"/>
      <c r="AY76" s="84"/>
      <c r="AZ76" s="84"/>
      <c r="BA76" s="84"/>
      <c r="BB76" s="88"/>
      <c r="BC76" s="88"/>
      <c r="BD76" s="133"/>
      <c r="BE76" s="84"/>
      <c r="BF76" s="84"/>
      <c r="BG76" s="84"/>
      <c r="BH76" s="289"/>
    </row>
    <row r="77" spans="1:60" x14ac:dyDescent="0.2">
      <c r="A77" s="220"/>
      <c r="B77" s="217"/>
      <c r="C77" s="218"/>
      <c r="D77" s="91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185"/>
      <c r="T77" s="185"/>
      <c r="U77" s="185"/>
      <c r="V77" s="186"/>
      <c r="W77" s="186"/>
      <c r="X77" s="186"/>
      <c r="Z77" s="82"/>
      <c r="AA77" s="84"/>
      <c r="AB77" s="84"/>
      <c r="AC77" s="84"/>
      <c r="AD77" s="83"/>
      <c r="AE77" s="89"/>
      <c r="AF77" s="112"/>
      <c r="AG77" s="89"/>
      <c r="AH77" s="366"/>
      <c r="AI77" s="367"/>
      <c r="AJ77" s="84"/>
      <c r="AK77" s="84"/>
      <c r="AL77" s="83"/>
      <c r="AM77" s="84"/>
      <c r="AN77" s="84"/>
      <c r="AO77" s="84"/>
      <c r="AP77" s="83"/>
      <c r="AQ77" s="84"/>
      <c r="AR77" s="84"/>
      <c r="AS77" s="84"/>
      <c r="AT77" s="84"/>
      <c r="AU77" s="83"/>
      <c r="AV77" s="85"/>
      <c r="AW77" s="87"/>
      <c r="AX77" s="84"/>
      <c r="AY77" s="83"/>
      <c r="AZ77" s="83"/>
      <c r="BA77" s="84"/>
      <c r="BB77" s="88"/>
      <c r="BC77" s="88"/>
      <c r="BD77" s="133"/>
      <c r="BE77" s="85"/>
      <c r="BF77" s="85"/>
      <c r="BG77" s="84"/>
      <c r="BH77" s="289"/>
    </row>
    <row r="78" spans="1:60" x14ac:dyDescent="0.2">
      <c r="A78" s="220"/>
      <c r="B78" s="217"/>
      <c r="C78" s="218"/>
      <c r="D78" s="91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185"/>
      <c r="T78" s="185"/>
      <c r="U78" s="185"/>
      <c r="V78" s="186"/>
      <c r="W78" s="186"/>
      <c r="X78" s="186"/>
      <c r="Z78" s="82"/>
      <c r="AA78" s="84"/>
      <c r="AB78" s="84"/>
      <c r="AC78" s="84"/>
      <c r="AD78" s="83"/>
      <c r="AE78" s="89"/>
      <c r="AF78" s="112"/>
      <c r="AG78" s="89"/>
      <c r="AH78" s="366"/>
      <c r="AI78" s="367"/>
      <c r="AJ78" s="84"/>
      <c r="AK78" s="84"/>
      <c r="AL78" s="83"/>
      <c r="AM78" s="84"/>
      <c r="AN78" s="84"/>
      <c r="AO78" s="84"/>
      <c r="AP78" s="83"/>
      <c r="AQ78" s="84"/>
      <c r="AR78" s="84"/>
      <c r="AS78" s="84"/>
      <c r="AT78" s="84"/>
      <c r="AU78" s="83"/>
      <c r="AV78" s="85"/>
      <c r="AW78" s="87"/>
      <c r="AX78" s="84"/>
      <c r="AY78" s="83"/>
      <c r="AZ78" s="83"/>
      <c r="BA78" s="84"/>
      <c r="BB78" s="88"/>
      <c r="BC78" s="88"/>
      <c r="BD78" s="133"/>
      <c r="BE78" s="85"/>
      <c r="BF78" s="85"/>
      <c r="BG78" s="84"/>
      <c r="BH78" s="289"/>
    </row>
    <row r="79" spans="1:60" x14ac:dyDescent="0.2">
      <c r="A79" s="220"/>
      <c r="D79" s="9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185"/>
      <c r="T79" s="185"/>
      <c r="U79" s="185"/>
      <c r="V79" s="186"/>
      <c r="W79" s="186"/>
      <c r="X79" s="186"/>
      <c r="Z79" s="84"/>
      <c r="AA79" s="84"/>
      <c r="AB79" s="84"/>
      <c r="AC79" s="84"/>
      <c r="AD79" s="83"/>
      <c r="AF79" s="112"/>
      <c r="AI79" s="367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3"/>
      <c r="AV79" s="84"/>
      <c r="AW79" s="87"/>
      <c r="AX79" s="84"/>
      <c r="AY79" s="85"/>
      <c r="AZ79" s="85"/>
      <c r="BA79" s="84"/>
      <c r="BB79" s="88"/>
      <c r="BC79" s="88"/>
      <c r="BD79" s="133"/>
      <c r="BE79" s="88"/>
      <c r="BF79" s="88"/>
      <c r="BG79" s="84"/>
      <c r="BH79" s="289"/>
    </row>
    <row r="80" spans="1:60" x14ac:dyDescent="0.2">
      <c r="A80" s="22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V80" s="186"/>
      <c r="W80" s="186"/>
      <c r="X80" s="186"/>
      <c r="AD80"/>
      <c r="AE80"/>
      <c r="AF80"/>
      <c r="AG80"/>
    </row>
    <row r="81" spans="1:33" x14ac:dyDescent="0.2">
      <c r="A81" s="220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V81" s="186"/>
      <c r="W81" s="186"/>
      <c r="X81" s="186"/>
      <c r="AD81"/>
      <c r="AE81"/>
      <c r="AF81"/>
      <c r="AG81"/>
    </row>
    <row r="82" spans="1:33" x14ac:dyDescent="0.2">
      <c r="V82" s="186"/>
      <c r="W82" s="186"/>
      <c r="X82" s="186"/>
      <c r="AD82"/>
      <c r="AE82"/>
      <c r="AF82"/>
      <c r="AG82"/>
    </row>
    <row r="83" spans="1:33" x14ac:dyDescent="0.2">
      <c r="D83" s="146"/>
      <c r="E83" s="74"/>
      <c r="F83" s="74"/>
      <c r="G83" s="74"/>
      <c r="H83" s="74"/>
      <c r="I83" s="74"/>
      <c r="J83" s="74"/>
      <c r="K83" s="74"/>
      <c r="L83" s="74"/>
      <c r="M83" s="75"/>
      <c r="N83" s="74"/>
      <c r="O83" s="74"/>
      <c r="P83" s="74"/>
      <c r="Q83" s="74"/>
      <c r="R83" s="74"/>
      <c r="S83" s="188"/>
      <c r="T83" s="188"/>
      <c r="U83" s="188"/>
      <c r="V83" s="188"/>
      <c r="W83" s="188"/>
      <c r="X83" s="188"/>
      <c r="AD83"/>
      <c r="AE83"/>
      <c r="AF83"/>
      <c r="AG83"/>
    </row>
    <row r="84" spans="1:33" x14ac:dyDescent="0.2">
      <c r="AD84"/>
      <c r="AE84"/>
      <c r="AF84"/>
      <c r="AG84"/>
    </row>
  </sheetData>
  <autoFilter ref="A4:BH75" xr:uid="{00000000-0001-0000-0000-000000000000}"/>
  <customSheetViews>
    <customSheetView guid="{7A694604-DFE4-434C-BF7B-7E97A9C037D7}" scale="90" showPageBreaks="1" showAutoFilter="1">
      <pane xSplit="3" ySplit="4" topLeftCell="AQ20" activePane="bottomRight" state="frozen"/>
      <selection pane="bottomRight" activeCell="BE7" sqref="BE7"/>
      <colBreaks count="28" manualBreakCount="28">
        <brk id="19" max="1048575" man="1"/>
        <brk id="34" max="1048575" man="1"/>
        <brk id="46" max="1048575" man="1"/>
        <brk id="62" max="1048575" man="1"/>
        <brk id="66" max="1048575" man="1"/>
        <brk id="75" max="1048575" man="1"/>
        <brk id="84" max="1048575" man="1"/>
        <brk id="87" max="1048575" man="1"/>
        <brk id="90" max="1048575" man="1"/>
        <brk id="93" max="1048575" man="1"/>
        <brk id="96" max="1048575" man="1"/>
        <brk id="99" max="1048575" man="1"/>
        <brk id="101" max="1048575" man="1"/>
        <brk id="102" max="1048575" man="1"/>
        <brk id="104" max="1048575" man="1"/>
        <brk id="106" max="1048575" man="1"/>
        <brk id="108" max="1048575" man="1"/>
        <brk id="110" max="1048575" man="1"/>
        <brk id="112" max="1048575" man="1"/>
        <brk id="115" max="1048575" man="1"/>
        <brk id="118" max="1048575" man="1"/>
        <brk id="119" max="1048575" man="1"/>
        <brk id="122" max="1048575" man="1"/>
        <brk id="125" max="1048575" man="1"/>
        <brk id="128" max="1048575" man="1"/>
        <brk id="131" max="1048575" man="1"/>
        <brk id="134" max="1048575" man="1"/>
        <brk id="144" max="1048575" man="1"/>
      </colBreaks>
      <pageMargins left="0.43307086614173229" right="0.31496062992125984" top="0.59055118110236227" bottom="0.55118110236220474" header="0.39370078740157483" footer="0.31496062992125984"/>
      <pageSetup paperSize="9" orientation="portrait" r:id="rId1"/>
      <headerFooter alignWithMargins="0">
        <oddHeader>&amp;L&amp;"Arial CE,Tučné"&amp;11Vyhodnocení počtu zaměstnanců a vyplacených mezd v roce 2014, pokrytí výdajů na platy pro r. 2015 normativním rozpočtem</oddHeader>
        <oddFooter>&amp;R&amp;P / &amp;N</oddFooter>
      </headerFooter>
      <autoFilter ref="A4:BF75" xr:uid="{A6C75578-5D02-418D-A120-A5E19B3A3383}"/>
    </customSheetView>
    <customSheetView guid="{01C4A12D-706F-4B95-A147-3F76A993097D}" showPageBreaks="1" showAutoFilter="1">
      <pane xSplit="3" ySplit="4" topLeftCell="D86" activePane="bottomRight" state="frozen"/>
      <selection pane="bottomRight" activeCell="P100" sqref="P100"/>
      <colBreaks count="11" manualBreakCount="11">
        <brk id="18" max="1048575" man="1"/>
        <brk id="56" max="1048575" man="1"/>
        <brk id="58" max="1048575" man="1"/>
        <brk id="61" max="1048575" man="1"/>
        <brk id="62" max="1048575" man="1"/>
        <brk id="65" max="1048575" man="1"/>
        <brk id="68" max="1048575" man="1"/>
        <brk id="71" max="1048575" man="1"/>
        <brk id="74" max="1048575" man="1"/>
        <brk id="77" max="1048575" man="1"/>
        <brk id="87" max="1048575" man="1"/>
      </colBreaks>
      <pageMargins left="0.49" right="0.45" top="0.59055118110236227" bottom="0.31496062992125984" header="0.39370078740157483" footer="0.31496062992125984"/>
      <pageSetup paperSize="9" scale="70" orientation="landscape" r:id="rId2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AY153" xr:uid="{23E012FB-8393-4837-B58A-65E54E55E619}"/>
    </customSheetView>
    <customSheetView guid="{0B96E24D-B6C1-4EBE-A0B1-F83E680D491E}" showPageBreaks="1" showAutoFilter="1">
      <pane xSplit="3" ySplit="4" topLeftCell="D131" activePane="bottomRight" state="frozen"/>
      <selection pane="bottomRight" activeCell="L141" sqref="L141"/>
      <colBreaks count="11" manualBreakCount="11">
        <brk id="18" max="1048575" man="1"/>
        <brk id="56" max="1048575" man="1"/>
        <brk id="58" max="1048575" man="1"/>
        <brk id="61" max="1048575" man="1"/>
        <brk id="62" max="1048575" man="1"/>
        <brk id="65" max="1048575" man="1"/>
        <brk id="68" max="1048575" man="1"/>
        <brk id="71" max="1048575" man="1"/>
        <brk id="74" max="1048575" man="1"/>
        <brk id="77" max="1048575" man="1"/>
        <brk id="87" max="1048575" man="1"/>
      </colBreaks>
      <pageMargins left="0.49" right="0.45" top="0.59055118110236227" bottom="0.31496062992125984" header="0.39370078740157483" footer="0.31496062992125984"/>
      <pageSetup paperSize="9" scale="70" orientation="landscape" r:id="rId3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AY153" xr:uid="{2BA63F54-F9FC-42B0-ABF3-F8832D039C11}"/>
    </customSheetView>
    <customSheetView guid="{D6DB05B1-397F-4DFD-8DE6-12D29C310C44}" scale="95" showPageBreaks="1" showAutoFilter="1" hiddenColumns="1">
      <pane xSplit="3" ySplit="4" topLeftCell="BA155" activePane="bottomRight" state="frozen"/>
      <selection pane="bottomRight" activeCell="BH180" sqref="BH180"/>
      <colBreaks count="29" manualBreakCount="29">
        <brk id="19" max="1048575" man="1"/>
        <brk id="20" max="1048575" man="1"/>
        <brk id="34" max="1048575" man="1"/>
        <brk id="46" max="1048575" man="1"/>
        <brk id="65" max="1048575" man="1"/>
        <brk id="69" max="1048575" man="1"/>
        <brk id="78" max="1048575" man="1"/>
        <brk id="87" max="1048575" man="1"/>
        <brk id="90" max="1048575" man="1"/>
        <brk id="93" max="1048575" man="1"/>
        <brk id="96" max="1048575" man="1"/>
        <brk id="99" max="1048575" man="1"/>
        <brk id="102" max="1048575" man="1"/>
        <brk id="104" max="1048575" man="1"/>
        <brk id="105" max="1048575" man="1"/>
        <brk id="107" max="1048575" man="1"/>
        <brk id="109" max="1048575" man="1"/>
        <brk id="111" max="1048575" man="1"/>
        <brk id="113" max="1048575" man="1"/>
        <brk id="115" max="1048575" man="1"/>
        <brk id="118" max="1048575" man="1"/>
        <brk id="121" max="1048575" man="1"/>
        <brk id="122" max="1048575" man="1"/>
        <brk id="125" max="1048575" man="1"/>
        <brk id="128" max="1048575" man="1"/>
        <brk id="131" max="1048575" man="1"/>
        <brk id="134" max="1048575" man="1"/>
        <brk id="137" max="1048575" man="1"/>
        <brk id="147" max="1048575" man="1"/>
      </colBreaks>
      <pageMargins left="0.78740157480314965" right="0.55118110236220474" top="0.59055118110236227" bottom="0.31496062992125984" header="0.39370078740157483" footer="0.31496062992125984"/>
      <pageSetup paperSize="9" scale="70" orientation="landscape" r:id="rId4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BJ179" xr:uid="{FA2A6CAD-DA7C-40C9-95F8-A9D52A4A4E6B}"/>
    </customSheetView>
    <customSheetView guid="{CC19F704-C7A3-4D0D-B65E-971BF5D6AF9C}" scale="90" showPageBreaks="1" showAutoFilter="1">
      <pane xSplit="3" ySplit="4" topLeftCell="AI71" activePane="bottomRight" state="frozen"/>
      <selection pane="bottomRight" activeCell="BC81" sqref="BC81"/>
      <colBreaks count="29" manualBreakCount="29">
        <brk id="19" max="1048575" man="1"/>
        <brk id="20" max="1048575" man="1"/>
        <brk id="34" max="1048575" man="1"/>
        <brk id="46" max="1048575" man="1"/>
        <brk id="62" max="1048575" man="1"/>
        <brk id="66" max="1048575" man="1"/>
        <brk id="75" max="1048575" man="1"/>
        <brk id="84" max="1048575" man="1"/>
        <brk id="87" max="1048575" man="1"/>
        <brk id="90" max="1048575" man="1"/>
        <brk id="93" max="1048575" man="1"/>
        <brk id="96" max="1048575" man="1"/>
        <brk id="99" max="1048575" man="1"/>
        <brk id="101" max="1048575" man="1"/>
        <brk id="102" max="1048575" man="1"/>
        <brk id="104" max="1048575" man="1"/>
        <brk id="106" max="1048575" man="1"/>
        <brk id="108" max="1048575" man="1"/>
        <brk id="110" max="1048575" man="1"/>
        <brk id="112" max="1048575" man="1"/>
        <brk id="115" max="1048575" man="1"/>
        <brk id="118" max="1048575" man="1"/>
        <brk id="119" max="1048575" man="1"/>
        <brk id="122" max="1048575" man="1"/>
        <brk id="125" max="1048575" man="1"/>
        <brk id="128" max="1048575" man="1"/>
        <brk id="131" max="1048575" man="1"/>
        <brk id="134" max="1048575" man="1"/>
        <brk id="144" max="1048575" man="1"/>
      </colBreaks>
      <pageMargins left="0.78740157480314965" right="0.55118110236220474" top="0.59055118110236227" bottom="0.31496062992125984" header="0.39370078740157483" footer="0.31496062992125984"/>
      <pageSetup paperSize="9" scale="70" orientation="landscape" r:id="rId5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BJ179" xr:uid="{BF7E1B90-B226-451C-B3B2-1B6263A3F108}"/>
    </customSheetView>
    <customSheetView guid="{5FC9C78E-5B53-4558-848D-02C7639ADF8F}" scale="95" showPageBreaks="1" fitToPage="1" printArea="1" showAutoFilter="1">
      <pane xSplit="3" ySplit="4" topLeftCell="D5" activePane="bottomRight" state="frozen"/>
      <selection pane="bottomRight" activeCell="D5" sqref="D5:Q31"/>
      <colBreaks count="28" manualBreakCount="28">
        <brk id="23" max="1048575" man="1"/>
        <brk id="24" max="1048575" man="1"/>
        <brk id="29" max="1048575" man="1"/>
        <brk id="59" max="1048575" man="1"/>
        <brk id="64" max="1048575" man="1"/>
        <brk id="74" max="1048575" man="1"/>
        <brk id="83" max="1048575" man="1"/>
        <brk id="86" max="1048575" man="1"/>
        <brk id="89" max="1048575" man="1"/>
        <brk id="92" max="1048575" man="1"/>
        <brk id="95" max="1048575" man="1"/>
        <brk id="98" max="1048575" man="1"/>
        <brk id="100" max="1048575" man="1"/>
        <brk id="101" max="1048575" man="1"/>
        <brk id="103" max="1048575" man="1"/>
        <brk id="105" max="1048575" man="1"/>
        <brk id="107" max="1048575" man="1"/>
        <brk id="109" max="1048575" man="1"/>
        <brk id="111" max="1048575" man="1"/>
        <brk id="114" max="1048575" man="1"/>
        <brk id="117" max="1048575" man="1"/>
        <brk id="118" max="1048575" man="1"/>
        <brk id="121" max="1048575" man="1"/>
        <brk id="124" max="1048575" man="1"/>
        <brk id="127" max="1048575" man="1"/>
        <brk id="130" max="1048575" man="1"/>
        <brk id="133" max="1048575" man="1"/>
        <brk id="143" max="1048575" man="1"/>
      </colBreaks>
      <pageMargins left="0.78740157480314965" right="0.55118110236220474" top="0.59055118110236227" bottom="0.31496062992125984" header="0.39370078740157483" footer="0.31496062992125984"/>
      <pageSetup paperSize="9" scale="19" orientation="landscape" r:id="rId6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BG183" xr:uid="{691CBA58-40D8-47F6-921A-D0E680286831}"/>
    </customSheetView>
    <customSheetView guid="{F58E96A6-7FE1-4D44-A1BA-5CC1A0899A23}" showPageBreaks="1" fitToPage="1" topLeftCell="B1">
      <pane xSplit="1" ySplit="3" topLeftCell="AX91" activePane="bottomRight" state="frozenSplit"/>
      <selection pane="bottomRight" activeCell="AG166" sqref="AG166"/>
      <colBreaks count="33" manualBreakCount="33">
        <brk id="8" max="1048575" man="1"/>
        <brk id="14" max="1048575" man="1"/>
        <brk id="23" max="1048575" man="1"/>
        <brk id="29" max="1048575" man="1"/>
        <brk id="36" max="1048575" man="1"/>
        <brk id="37" max="1048575" man="1"/>
        <brk id="45" max="1048575" man="1"/>
        <brk id="47" max="1048575" man="1"/>
        <brk id="48" max="1048575" man="1"/>
        <brk id="49" max="1048575" man="1"/>
        <brk id="51" max="1048575" man="1"/>
        <brk id="59" max="1048575" man="1"/>
        <brk id="66" max="1048575" man="1"/>
        <brk id="77" max="1048575" man="1"/>
        <brk id="80" max="1048575" man="1"/>
        <brk id="81" max="1048575" man="1"/>
        <brk id="91" max="1048575" man="1"/>
        <brk id="94" max="1048575" man="1"/>
        <brk id="95" max="1048575" man="1"/>
        <brk id="96" max="1048575" man="1"/>
        <brk id="97" max="1048575" man="1"/>
        <brk id="98" max="1048575" man="1"/>
        <brk id="99" max="1048575" man="1"/>
        <brk id="100" max="1048575" man="1"/>
        <brk id="106" max="1048575" man="1"/>
        <brk id="108" max="1048575" man="1"/>
        <brk id="110" max="1048575" man="1"/>
        <brk id="117" max="1048575" man="1"/>
        <brk id="124" max="1048575" man="1"/>
        <brk id="126" max="1048575" man="1"/>
        <brk id="133" max="1048575" man="1"/>
        <brk id="140" max="1048575" man="1"/>
        <brk id="142" max="1048575" man="1"/>
      </colBreaks>
      <pageMargins left="0.78740157480314965" right="0.55118110236220474" top="0.6692913385826772" bottom="0.47244094488188981" header="0.47244094488188981" footer="0.31496062992125984"/>
      <pageSetup paperSize="9" scale="10" orientation="portrait" r:id="rId7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457267F0-EEA0-4644-991E-A27CA2C23373}" scale="110" showAutoFilter="1">
      <pane xSplit="3" ySplit="4" topLeftCell="M101" activePane="bottomRight" state="frozen"/>
      <selection pane="bottomRight" activeCell="O1" sqref="O1:AF65536"/>
      <colBreaks count="24" manualBreakCount="24">
        <brk id="8" max="1048575" man="1"/>
        <brk id="18" max="1048575" man="1"/>
        <brk id="19" max="1048575" man="1"/>
        <brk id="20" max="1048575" man="1"/>
        <brk id="31" max="1048575" man="1"/>
        <brk id="45" max="1048575" man="1"/>
        <brk id="59" max="1048575" man="1"/>
        <brk id="61" max="1048575" man="1"/>
        <brk id="66" max="1048575" man="1"/>
        <brk id="67" max="1048575" man="1"/>
        <brk id="68" max="1048575" man="1"/>
        <brk id="73" max="1048575" man="1"/>
        <brk id="87" max="1048575" man="1"/>
        <brk id="88" max="1048575" man="1"/>
        <brk id="89" max="1048575" man="1"/>
        <brk id="99" max="1048575" man="1"/>
        <brk id="104" max="1048575" man="1"/>
        <brk id="110" max="1048575" man="1"/>
        <brk id="116" max="1048575" man="1"/>
        <brk id="118" max="1048575" man="1"/>
        <brk id="120" max="1048575" man="1"/>
        <brk id="127" max="1048575" man="1"/>
        <brk id="136" max="1048575" man="1"/>
        <brk id="152" max="1048575" man="1"/>
      </colBreaks>
      <pageMargins left="0.78740157480314965" right="0.55118110236220474" top="0.6692913385826772" bottom="0.55000000000000004" header="0.47244094488188981" footer="0.31496062992125984"/>
      <pageSetup paperSize="9" scale="75" orientation="landscape" r:id="rId8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E1" xr:uid="{695C35A5-6A97-474E-80A9-B8A9CA11A0E7}"/>
    </customSheetView>
    <customSheetView guid="{42C77DEA-95AC-4A20-8DF3-B83B09926CE9}" scale="125" showPageBreaks="1" fitToPage="1" showRuler="0">
      <pane xSplit="2" ySplit="4" topLeftCell="BG29" activePane="bottomRight" state="frozen"/>
      <selection pane="bottomRight" activeCell="BS29" sqref="BS29"/>
      <colBreaks count="9" manualBreakCount="9">
        <brk id="14" max="1048575" man="1"/>
        <brk id="29" max="1048575" man="1"/>
        <brk id="46" max="1048575" man="1"/>
        <brk id="47" max="1048575" man="1"/>
        <brk id="48" max="1048575" man="1"/>
        <brk id="50" max="1048575" man="1"/>
        <brk id="65" max="1048575" man="1"/>
        <brk id="107" max="1048575" man="1"/>
        <brk id="109" max="1048575" man="1"/>
      </colBreaks>
      <pageMargins left="0.41" right="0.54" top="0.67" bottom="0.47" header="0.46" footer="0.3"/>
      <pageSetup paperSize="9" scale="10" orientation="portrait" r:id="rId9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F3D1AC9C-FE0D-438A-88AC-8D3A8FAAA497}" scale="125" showPageBreaks="1" fitToPage="1" showAutoFilter="1" hiddenColumns="1" showRuler="0">
      <pane xSplit="2" ySplit="4" topLeftCell="BS17" activePane="bottomRight" state="frozen"/>
      <selection pane="bottomRight" activeCell="BS6" sqref="BS6"/>
      <colBreaks count="13" manualBreakCount="13">
        <brk id="10" max="1048575" man="1"/>
        <brk id="14" max="1048575" man="1"/>
        <brk id="24" max="1048575" man="1"/>
        <brk id="29" max="1048575" man="1"/>
        <brk id="38" max="1048575" man="1"/>
        <brk id="46" max="1048575" man="1"/>
        <brk id="47" max="1048575" man="1"/>
        <brk id="48" max="1048575" man="1"/>
        <brk id="50" max="1048575" man="1"/>
        <brk id="65" max="1048575" man="1"/>
        <brk id="108" max="1048575" man="1"/>
        <brk id="113" max="1048575" man="1"/>
        <brk id="121" max="1048575" man="1"/>
      </colBreaks>
      <pageMargins left="0.2" right="0.54" top="0.27" bottom="0.17" header="0.17" footer="0.16"/>
      <pageSetup paperSize="9" scale="11" orientation="portrait" r:id="rId10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CV1" xr:uid="{816D75E8-D92E-4BC9-A7D7-968847C3FD70}"/>
    </customSheetView>
    <customSheetView guid="{1D888E37-2224-47B8-BBCA-8AE3DB477E24}" showPageBreaks="1" fitToPage="1" showRuler="0">
      <pane xSplit="2" ySplit="4" topLeftCell="CI96" activePane="bottomRight" state="frozen"/>
      <selection pane="bottomRight" activeCell="CE102" sqref="CE102"/>
      <colBreaks count="6" manualBreakCount="6">
        <brk id="30" max="1048575" man="1"/>
        <brk id="32" max="1048575" man="1"/>
        <brk id="55" max="1048575" man="1"/>
        <brk id="73" max="1048575" man="1"/>
        <brk id="106" max="1048575" man="1"/>
        <brk id="114" max="1048575" man="1"/>
      </colBreaks>
      <pageMargins left="0" right="0" top="0" bottom="0" header="0.47244094488188981" footer="0.31496062992125984"/>
      <pageSetup paperSize="9" scale="10" orientation="portrait" r:id="rId11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B45F1B8F-13AA-4970-BA9A-C39B2F8FFA63}" scale="85" showPageBreaks="1" showAutoFilter="1" showRuler="0">
      <pane xSplit="2" ySplit="4" topLeftCell="CD5" activePane="bottomRight" state="frozen"/>
      <selection pane="bottomRight" activeCell="CT4" sqref="CT4"/>
      <colBreaks count="5" manualBreakCount="5">
        <brk id="29" max="1048575" man="1"/>
        <brk id="31" max="1048575" man="1"/>
        <brk id="54" max="1048575" man="1"/>
        <brk id="72" max="1048575" man="1"/>
        <brk id="105" max="1048575" man="1"/>
      </colBreaks>
      <pageMargins left="0" right="0" top="0" bottom="0" header="0.47244094488188981" footer="0.31496062992125984"/>
      <pageSetup paperSize="9" scale="50" orientation="landscape" r:id="rId12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O1" xr:uid="{01960511-9646-402D-8FB9-A7F736AF8F84}"/>
    </customSheetView>
    <customSheetView guid="{B2D20EA2-AB1E-474D-9FDB-B8A61C912297}" showPageBreaks="1" showRuler="0">
      <pane xSplit="2" ySplit="4" topLeftCell="CJ37" activePane="bottomRight" state="frozen"/>
      <selection pane="bottomRight" activeCell="CP38" sqref="CP38"/>
      <colBreaks count="15" manualBreakCount="15">
        <brk id="13" max="1048575" man="1"/>
        <brk id="16" max="1048575" man="1"/>
        <brk id="18" max="1048575" man="1"/>
        <brk id="31" max="1048575" man="1"/>
        <brk id="45" max="1048575" man="1"/>
        <brk id="59" max="1048575" man="1"/>
        <brk id="61" max="1048575" man="1"/>
        <brk id="62" max="1048575" man="1"/>
        <brk id="76" max="1048575" man="1"/>
        <brk id="78" max="1048575" man="1"/>
        <brk id="93" max="1048575" man="1"/>
        <brk id="94" max="1048575" man="1"/>
        <brk id="106" max="1048575" man="1"/>
        <brk id="110" max="1048575" man="1"/>
        <brk id="123" max="1048575" man="1"/>
      </colBreaks>
      <pageMargins left="0.41" right="0.23" top="0.67" bottom="0.47" header="0.46" footer="0.3"/>
      <pageSetup paperSize="9" scale="90" orientation="landscape" r:id="rId13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5C56AF04-5BD7-11D7-A5C2-B622CBA17847}" scale="75" showPageBreaks="1" showRuler="0">
      <pane xSplit="2" ySplit="4" topLeftCell="C5" activePane="bottomRight" state="frozen"/>
      <selection pane="bottomRight" activeCell="E1" sqref="E1"/>
      <colBreaks count="4" manualBreakCount="4">
        <brk id="18" max="1048575" man="1"/>
        <brk id="31" max="1048575" man="1"/>
        <brk id="45" max="1048575" man="1"/>
        <brk id="62" max="1048575" man="1"/>
      </colBreaks>
      <pageMargins left="0.41" right="0.54" top="0.67" bottom="0.47" header="0.46" footer="0.3"/>
      <pageSetup paperSize="9" scale="90" orientation="landscape" r:id="rId14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186A3392-E96B-4857-95EE-E26001ED6B85}" scale="85" showPageBreaks="1" showRuler="0">
      <pane xSplit="2" ySplit="4" topLeftCell="C123" activePane="bottomRight" state="frozen"/>
      <selection pane="bottomRight" activeCell="C134" sqref="C134"/>
      <colBreaks count="4" manualBreakCount="4">
        <brk id="18" max="1048575" man="1"/>
        <brk id="31" max="1048575" man="1"/>
        <brk id="47" max="1048575" man="1"/>
        <brk id="63" max="1048575" man="1"/>
      </colBreaks>
      <pageMargins left="0.41" right="0.54" top="0.67" bottom="0.47" header="0.46" footer="0.3"/>
      <pageSetup paperSize="9" scale="90" orientation="landscape" r:id="rId15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20607AA2-6209-48E5-800E-CE55AB9B3BBF}" showPageBreaks="1" showRuler="0">
      <pane xSplit="2" ySplit="4" topLeftCell="AO91" activePane="bottomRight" state="frozen"/>
      <selection pane="bottomRight" activeCell="AV110" sqref="AV110"/>
      <colBreaks count="4" manualBreakCount="4">
        <brk id="18" max="1048575" man="1"/>
        <brk id="31" max="1048575" man="1"/>
        <brk id="45" max="1048575" man="1"/>
        <brk id="59" max="1048575" man="1"/>
      </colBreaks>
      <pageMargins left="0.39370078740157483" right="0.55118110236220474" top="0.6692913385826772" bottom="0.47244094488188981" header="0.47244094488188981" footer="0.31496062992125984"/>
      <pageSetup paperSize="9" scale="90" orientation="landscape" r:id="rId16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472D8D96-9E0B-48AA-8BD5-80586558172E}" showPageBreaks="1" fitToPage="1" showRuler="0">
      <pane xSplit="2" ySplit="4" topLeftCell="BK81" activePane="bottomRight" state="frozen"/>
      <selection pane="bottomRight" activeCell="BQ86" sqref="BQ86"/>
      <colBreaks count="11" manualBreakCount="11">
        <brk id="13" max="1048575" man="1"/>
        <brk id="15" max="1048575" man="1"/>
        <brk id="18" max="1048575" man="1"/>
        <brk id="31" max="1048575" man="1"/>
        <brk id="45" max="1048575" man="1"/>
        <brk id="61" max="1048575" man="1"/>
        <brk id="62" max="1048575" man="1"/>
        <brk id="65" max="1048575" man="1"/>
        <brk id="67" max="1048575" man="1"/>
        <brk id="78" max="1048575" man="1"/>
        <brk id="102" max="1048575" man="1"/>
      </colBreaks>
      <pageMargins left="0" right="0" top="0" bottom="0" header="0" footer="0"/>
      <pageSetup paperSize="9" scale="50" fitToWidth="3" fitToHeight="3" orientation="landscape" r:id="rId17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4F6545A6-568C-4395-A38E-00A03A6331A8}" showPageBreaks="1" fitToPage="1" showRuler="0">
      <pane xSplit="2" ySplit="4" topLeftCell="CI120" activePane="bottomRight" state="frozen"/>
      <selection pane="bottomRight" activeCell="CS133" sqref="CS133"/>
      <colBreaks count="11" manualBreakCount="11">
        <brk id="18" max="1048575" man="1"/>
        <brk id="32" max="1048575" man="1"/>
        <brk id="46" max="1048575" man="1"/>
        <brk id="47" max="1048575" man="1"/>
        <brk id="48" max="1048575" man="1"/>
        <brk id="49" max="1048575" man="1"/>
        <brk id="61" max="1048575" man="1"/>
        <brk id="80" max="1048575" man="1"/>
        <brk id="99" max="1048575" man="1"/>
        <brk id="100" max="1048575" man="1"/>
        <brk id="114" max="1048575" man="1"/>
      </colBreaks>
      <pageMargins left="0.17" right="0" top="0.6692913385826772" bottom="0.59055118110236227" header="0.47244094488188981" footer="0.31496062992125984"/>
      <pageSetup paperSize="9" scale="15" fitToHeight="2" orientation="landscape" r:id="rId18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16DB59CC-AD35-46AF-86E6-9754EC16E66C}" scale="85" showPageBreaks="1" fitToPage="1" showRuler="0">
      <pane xSplit="2" ySplit="4" topLeftCell="CA110" activePane="bottomRight" state="frozen"/>
      <selection pane="bottomRight" activeCell="CO35" sqref="CO35"/>
      <colBreaks count="7" manualBreakCount="7">
        <brk id="71" max="1048575" man="1"/>
        <brk id="72" max="1048575" man="1"/>
        <brk id="87" max="1048575" man="1"/>
        <brk id="100" max="1048575" man="1"/>
        <brk id="105" max="1048575" man="1"/>
        <brk id="111" max="1048575" man="1"/>
        <brk id="113" max="1048575" man="1"/>
      </colBreaks>
      <pageMargins left="0" right="0" top="0.51181102362204722" bottom="0" header="0.27559055118110237" footer="0"/>
      <pageSetup paperSize="9" scale="15" orientation="landscape" r:id="rId19"/>
      <headerFooter alignWithMargins="0">
        <oddHeader>&amp;L&amp;"Arial CE,tučné"&amp;11Rekapitulace výsledků zpracování finančních rozvah počtu zaměstnanců a mezd</oddHeader>
      </headerFooter>
    </customSheetView>
    <customSheetView guid="{0D75C6D6-0D23-4498-AFA9-F81199E1F510}" scale="125" showPageBreaks="1" fitToPage="1" showRuler="0">
      <pane xSplit="2" ySplit="4" topLeftCell="BU95" activePane="bottomRight" state="frozen"/>
      <selection pane="bottomRight" activeCell="BV102" sqref="BV102"/>
      <colBreaks count="12" manualBreakCount="12">
        <brk id="10" max="1048575" man="1"/>
        <brk id="14" max="1048575" man="1"/>
        <brk id="24" max="1048575" man="1"/>
        <brk id="29" max="1048575" man="1"/>
        <brk id="42" max="1048575" man="1"/>
        <brk id="46" max="1048575" man="1"/>
        <brk id="47" max="1048575" man="1"/>
        <brk id="48" max="1048575" man="1"/>
        <brk id="50" max="1048575" man="1"/>
        <brk id="65" max="1048575" man="1"/>
        <brk id="107" max="1048575" man="1"/>
        <brk id="108" max="1048575" man="1"/>
      </colBreaks>
      <pageMargins left="0.41" right="0.54" top="0.67" bottom="0.47" header="0.46" footer="0.3"/>
      <pageSetup paperSize="9" scale="10" orientation="portrait" r:id="rId20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9FDDAA86-AF96-4D9B-BEAF-E6D32D874E90}" scale="80" showPageBreaks="1" filter="1" showAutoFilter="1" hiddenColumns="1" showRuler="0">
      <pane xSplit="2" ySplit="4" topLeftCell="BJ5" activePane="bottomRight" state="frozen"/>
      <selection pane="bottomRight" activeCell="BQ12" sqref="BQ12"/>
      <colBreaks count="24" manualBreakCount="24">
        <brk id="8" max="1048575" man="1"/>
        <brk id="14" max="1048575" man="1"/>
        <brk id="23" max="1048575" man="1"/>
        <brk id="29" max="1048575" man="1"/>
        <brk id="36" max="1048575" man="1"/>
        <brk id="44" max="1048575" man="1"/>
        <brk id="46" max="1048575" man="1"/>
        <brk id="47" max="1048575" man="1"/>
        <brk id="48" max="1048575" man="1"/>
        <brk id="50" max="1048575" man="1"/>
        <brk id="58" max="1048575" man="1"/>
        <brk id="65" max="1048575" man="1"/>
        <brk id="76" max="1048575" man="1"/>
        <brk id="79" max="1048575" man="1"/>
        <brk id="80" max="1048575" man="1"/>
        <brk id="90" max="1048575" man="1"/>
        <brk id="93" max="1048575" man="1"/>
        <brk id="99" max="1048575" man="1"/>
        <brk id="105" max="1048575" man="1"/>
        <brk id="107" max="1048575" man="1"/>
        <brk id="109" max="1048575" man="1"/>
        <brk id="116" max="1048575" man="1"/>
        <brk id="125" max="1048575" man="1"/>
        <brk id="141" max="1048575" man="1"/>
      </colBreaks>
      <pageMargins left="0.77" right="0.54" top="0.67" bottom="0.47" header="0.46" footer="0.3"/>
      <pageSetup paperSize="9" scale="90" orientation="portrait" r:id="rId21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G1" xr:uid="{E0751690-D2C6-4568-9853-A201A50E6CDC}">
        <filterColumn colId="5">
          <customFilters and="1">
            <customFilter operator="notEqual" val=" "/>
          </customFilters>
        </filterColumn>
      </autoFilter>
    </customSheetView>
    <customSheetView guid="{73A9278F-ACD2-46CC-90F0-5FE6E8646A78}" scale="80" showPageBreaks="1" showAutoFilter="1" hiddenColumns="1">
      <pane xSplit="3" ySplit="4" topLeftCell="AV5" activePane="bottomRight" state="frozen"/>
      <selection pane="bottomRight" activeCell="BD25" sqref="BD25"/>
      <colBreaks count="26" manualBreakCount="26">
        <brk id="10" max="1048575" man="1"/>
        <brk id="11" max="1048575" man="1"/>
        <brk id="15" max="1048575" man="1"/>
        <brk id="25" max="1048575" man="1"/>
        <brk id="30" max="1048575" man="1"/>
        <brk id="38" max="1048575" man="1"/>
        <brk id="39" max="1048575" man="1"/>
        <brk id="47" max="1048575" man="1"/>
        <brk id="48" max="1048575" man="1"/>
        <brk id="49" max="1048575" man="1"/>
        <brk id="51" max="1048575" man="1"/>
        <brk id="59" max="1048575" man="1"/>
        <brk id="60" max="1048575" man="1"/>
        <brk id="67" max="1048575" man="1"/>
        <brk id="76" max="1048575" man="1"/>
        <brk id="84" max="1048575" man="1"/>
        <brk id="93" max="1048575" man="1"/>
        <brk id="102" max="1048575" man="1"/>
        <brk id="105" max="1048575" man="1"/>
        <brk id="110" max="1048575" man="1"/>
        <brk id="113" max="1048575" man="1"/>
        <brk id="122" max="1048575" man="1"/>
        <brk id="131" max="1048575" man="1"/>
        <brk id="140" max="1048575" man="1"/>
        <brk id="149" max="1048575" man="1"/>
        <brk id="158" max="1048575" man="1"/>
      </colBreaks>
      <pageMargins left="0.41" right="0.54" top="0.67" bottom="0.47" header="0.46" footer="0.3"/>
      <pageSetup paperSize="9" scale="80" orientation="portrait" r:id="rId22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BA1" xr:uid="{D7C3D932-C54B-4E6A-AC0D-6DA1511B45AB}"/>
    </customSheetView>
    <customSheetView guid="{C912630A-CE1E-43BF-93A5-907EB893AE9F}" showPageBreaks="1" fitToPage="1">
      <pane xSplit="3" ySplit="4" topLeftCell="BY96" activePane="bottomRight" state="frozen"/>
      <selection pane="bottomRight" activeCell="B119" sqref="B119:B120"/>
      <pageMargins left="0" right="0" top="0" bottom="0" header="0" footer="0"/>
      <pageSetup paperSize="9" scale="10" fitToHeight="2" orientation="portrait" r:id="rId23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DBB9E3DD-A798-4BA6-86CB-62C7654AF7C2}" scale="80" showPageBreaks="1" showAutoFilter="1">
      <pane xSplit="3" ySplit="4" topLeftCell="P91" activePane="bottomRight" state="frozen"/>
      <selection pane="bottomRight" activeCell="X99" sqref="X99"/>
      <colBreaks count="24" manualBreakCount="24">
        <brk id="8" max="1048575" man="1"/>
        <brk id="18" max="1048575" man="1"/>
        <brk id="19" max="1048575" man="1"/>
        <brk id="20" max="1048575" man="1"/>
        <brk id="31" max="1048575" man="1"/>
        <brk id="45" max="1048575" man="1"/>
        <brk id="59" max="1048575" man="1"/>
        <brk id="61" max="1048575" man="1"/>
        <brk id="66" max="1048575" man="1"/>
        <brk id="67" max="1048575" man="1"/>
        <brk id="68" max="1048575" man="1"/>
        <brk id="73" max="1048575" man="1"/>
        <brk id="87" max="1048575" man="1"/>
        <brk id="88" max="1048575" man="1"/>
        <brk id="89" max="1048575" man="1"/>
        <brk id="99" max="1048575" man="1"/>
        <brk id="104" max="1048575" man="1"/>
        <brk id="110" max="1048575" man="1"/>
        <brk id="116" max="1048575" man="1"/>
        <brk id="118" max="1048575" man="1"/>
        <brk id="120" max="1048575" man="1"/>
        <brk id="127" max="1048575" man="1"/>
        <brk id="136" max="1048575" man="1"/>
        <brk id="152" max="1048575" man="1"/>
      </colBreaks>
      <pageMargins left="0.78740157480314965" right="0.55118110236220474" top="0.6692913385826772" bottom="0.55000000000000004" header="0.47244094488188981" footer="0.31496062992125984"/>
      <pageSetup paperSize="9" scale="75" orientation="landscape" r:id="rId24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1:E1" xr:uid="{D5EADF5D-4BAF-422C-B1C3-6C639A3604AB}"/>
    </customSheetView>
    <customSheetView guid="{E18F526E-3662-4F2A-832F-18B708A7FC98}" showPageBreaks="1" showAutoFilter="1">
      <pane xSplit="2" ySplit="4" topLeftCell="AH148" activePane="bottomRight" state="frozen"/>
      <selection pane="bottomRight" activeCell="AJ184" sqref="AJ184"/>
      <colBreaks count="35" manualBreakCount="35">
        <brk id="8" max="1048575" man="1"/>
        <brk id="14" max="1048575" man="1"/>
        <brk id="19" max="1048575" man="1"/>
        <brk id="20" max="1048575" man="1"/>
        <brk id="27" max="1048575" man="1"/>
        <brk id="33" max="1048575" man="1"/>
        <brk id="34" max="1048575" man="1"/>
        <brk id="41" max="1048575" man="1"/>
        <brk id="46" max="1048575" man="1"/>
        <brk id="52" max="1048575" man="1"/>
        <brk id="59" max="1048575" man="1"/>
        <brk id="63" max="1048575" man="1"/>
        <brk id="67" max="1048575" man="1"/>
        <brk id="83" max="1048575" man="1"/>
        <brk id="86" max="1048575" man="1"/>
        <brk id="89" max="1048575" man="1"/>
        <brk id="92" max="1048575" man="1"/>
        <brk id="95" max="1048575" man="1"/>
        <brk id="98" max="1048575" man="1"/>
        <brk id="100" max="1048575" man="1"/>
        <brk id="101" max="1048575" man="1"/>
        <brk id="103" max="1048575" man="1"/>
        <brk id="105" max="1048575" man="1"/>
        <brk id="107" max="1048575" man="1"/>
        <brk id="109" max="1048575" man="1"/>
        <brk id="111" max="1048575" man="1"/>
        <brk id="114" max="1048575" man="1"/>
        <brk id="117" max="1048575" man="1"/>
        <brk id="118" max="1048575" man="1"/>
        <brk id="121" max="1048575" man="1"/>
        <brk id="124" max="1048575" man="1"/>
        <brk id="127" max="1048575" man="1"/>
        <brk id="130" max="1048575" man="1"/>
        <brk id="133" max="1048575" man="1"/>
        <brk id="143" max="1048575" man="1"/>
      </colBreaks>
      <pageMargins left="0.78740157480314965" right="0.55118110236220474" top="0.59055118110236227" bottom="0.31496062992125984" header="0.39370078740157483" footer="0.31496062992125984"/>
      <pageSetup paperSize="9" scale="75" orientation="portrait" r:id="rId25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2:BQ189" xr:uid="{0B3D79F6-FC04-45EF-BE9C-45710ECF393D}"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2" showButton="0"/>
        <filterColumn colId="23" showButton="0"/>
        <filterColumn colId="24" showButton="0"/>
        <filterColumn colId="25" showButton="0"/>
        <filterColumn colId="26" showButton="0"/>
        <filterColumn colId="27" showButton="0"/>
        <filterColumn colId="28" showButton="0"/>
        <filterColumn colId="29" showButton="0"/>
        <filterColumn colId="30" showButton="0"/>
        <filterColumn colId="31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0" showButton="0"/>
        <filterColumn colId="41" showButton="0"/>
        <filterColumn colId="42" showButton="0"/>
        <filterColumn colId="43" showButton="0"/>
        <filterColumn colId="44" showButton="0"/>
        <filterColumn colId="45" showButton="0"/>
        <filterColumn colId="46" showButton="0"/>
        <filterColumn colId="47" showButton="0"/>
        <filterColumn colId="53" showButton="0"/>
        <filterColumn colId="54" showButton="0"/>
      </autoFilter>
    </customSheetView>
    <customSheetView guid="{21FB03B5-FEC1-457E-9D5D-AEAF28571CD0}" scale="80" showPageBreaks="1" showAutoFilter="1" hiddenColumns="1">
      <pane xSplit="3" ySplit="4" topLeftCell="BV13" activePane="bottomRight" state="frozen"/>
      <selection pane="bottomRight" activeCell="CF46" sqref="CF46"/>
      <colBreaks count="24" manualBreakCount="24">
        <brk id="8" max="1048575" man="1"/>
        <brk id="18" max="1048575" man="1"/>
        <brk id="19" max="1048575" man="1"/>
        <brk id="20" max="1048575" man="1"/>
        <brk id="31" max="1048575" man="1"/>
        <brk id="45" max="1048575" man="1"/>
        <brk id="60" max="1048575" man="1"/>
        <brk id="62" max="1048575" man="1"/>
        <brk id="67" max="1048575" man="1"/>
        <brk id="68" max="1048575" man="1"/>
        <brk id="69" max="1048575" man="1"/>
        <brk id="74" max="1048575" man="1"/>
        <brk id="88" max="1048575" man="1"/>
        <brk id="89" max="1048575" man="1"/>
        <brk id="90" max="1048575" man="1"/>
        <brk id="100" max="1048575" man="1"/>
        <brk id="105" max="1048575" man="1"/>
        <brk id="111" max="1048575" man="1"/>
        <brk id="117" max="1048575" man="1"/>
        <brk id="119" max="1048575" man="1"/>
        <brk id="121" max="1048575" man="1"/>
        <brk id="128" max="1048575" man="1"/>
        <brk id="137" max="1048575" man="1"/>
        <brk id="153" max="1048575" man="1"/>
      </colBreaks>
      <pageMargins left="0.78740157480314965" right="0.55118110236220474" top="0.6692913385826772" bottom="0.55118110236220474" header="0.47244094488188981" footer="0.31496062992125984"/>
      <pageSetup paperSize="9" scale="90" orientation="portrait" r:id="rId26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BD4:CG186" xr:uid="{527305BB-B7A2-4BC1-BBC6-31E5206342B1}"/>
    </customSheetView>
    <customSheetView guid="{3D139D5F-E81C-49AC-B722-61A6B21833C7}" scale="80" showPageBreaks="1" fitToPage="1">
      <pane xSplit="2" ySplit="4" topLeftCell="AO134" activePane="bottomRight" state="frozen"/>
      <selection pane="bottomRight" activeCell="AU139" sqref="AU137:AU139"/>
      <colBreaks count="33" manualBreakCount="33">
        <brk id="8" max="1048575" man="1"/>
        <brk id="15" max="1048575" man="1"/>
        <brk id="25" max="1048575" man="1"/>
        <brk id="31" max="1048575" man="1"/>
        <brk id="38" max="1048575" man="1"/>
        <brk id="39" max="1048575" man="1"/>
        <brk id="47" max="1048575" man="1"/>
        <brk id="49" max="1048575" man="1"/>
        <brk id="50" max="1048575" man="1"/>
        <brk id="51" max="1048575" man="1"/>
        <brk id="53" max="1048575" man="1"/>
        <brk id="61" max="1048575" man="1"/>
        <brk id="68" max="1048575" man="1"/>
        <brk id="79" max="1048575" man="1"/>
        <brk id="82" max="1048575" man="1"/>
        <brk id="83" max="1048575" man="1"/>
        <brk id="93" max="1048575" man="1"/>
        <brk id="96" max="1048575" man="1"/>
        <brk id="97" max="1048575" man="1"/>
        <brk id="98" max="1048575" man="1"/>
        <brk id="99" max="1048575" man="1"/>
        <brk id="100" max="1048575" man="1"/>
        <brk id="101" max="1048575" man="1"/>
        <brk id="102" max="1048575" man="1"/>
        <brk id="108" max="1048575" man="1"/>
        <brk id="110" max="1048575" man="1"/>
        <brk id="112" max="1048575" man="1"/>
        <brk id="119" max="1048575" man="1"/>
        <brk id="126" max="1048575" man="1"/>
        <brk id="128" max="1048575" man="1"/>
        <brk id="135" max="1048575" man="1"/>
        <brk id="142" max="1048575" man="1"/>
        <brk id="144" max="1048575" man="1"/>
      </colBreaks>
      <pageMargins left="0.78740157480314965" right="0.55118110236220474" top="0.6692913385826772" bottom="0.47244094488188981" header="0.47244094488188981" footer="0.31496062992125984"/>
      <pageSetup paperSize="9" scale="10" orientation="portrait" r:id="rId27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</customSheetView>
    <customSheetView guid="{FE72A262-5F60-4734-BA37-E1F53DE32186}" scale="90" showPageBreaks="1" showAutoFilter="1">
      <pane xSplit="3" ySplit="4" topLeftCell="CL5" activePane="bottomRight" state="frozen"/>
      <selection pane="bottomRight" activeCell="CQ6" sqref="CQ6"/>
      <colBreaks count="29" manualBreakCount="29">
        <brk id="19" max="1048575" man="1"/>
        <brk id="20" max="1048575" man="1"/>
        <brk id="34" max="1048575" man="1"/>
        <brk id="46" max="1048575" man="1"/>
        <brk id="62" max="1048575" man="1"/>
        <brk id="66" max="1048575" man="1"/>
        <brk id="75" max="1048575" man="1"/>
        <brk id="84" max="1048575" man="1"/>
        <brk id="87" max="1048575" man="1"/>
        <brk id="90" max="1048575" man="1"/>
        <brk id="93" max="1048575" man="1"/>
        <brk id="96" max="1048575" man="1"/>
        <brk id="99" max="1048575" man="1"/>
        <brk id="101" max="1048575" man="1"/>
        <brk id="102" max="1048575" man="1"/>
        <brk id="104" max="1048575" man="1"/>
        <brk id="106" max="1048575" man="1"/>
        <brk id="108" max="1048575" man="1"/>
        <brk id="110" max="1048575" man="1"/>
        <brk id="112" max="1048575" man="1"/>
        <brk id="115" max="1048575" man="1"/>
        <brk id="118" max="1048575" man="1"/>
        <brk id="119" max="1048575" man="1"/>
        <brk id="122" max="1048575" man="1"/>
        <brk id="125" max="1048575" man="1"/>
        <brk id="128" max="1048575" man="1"/>
        <brk id="131" max="1048575" man="1"/>
        <brk id="134" max="1048575" man="1"/>
        <brk id="144" max="1048575" man="1"/>
      </colBreaks>
      <pageMargins left="0.78740157480314965" right="0.55118110236220474" top="0.59055118110236227" bottom="0.31496062992125984" header="0.39370078740157483" footer="0.31496062992125984"/>
      <pageSetup paperSize="9" scale="70" orientation="landscape" r:id="rId28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BJ179" xr:uid="{5F40CA8E-F55F-474F-82D7-4C63D79554D2}"/>
    </customSheetView>
    <customSheetView guid="{972E7F8C-31AC-4DFF-B689-2F9F300E0209}" scale="90" showPageBreaks="1" showAutoFilter="1">
      <pane xSplit="3" ySplit="4" topLeftCell="AI14" activePane="bottomRight" state="frozen"/>
      <selection pane="bottomRight" activeCell="AX39" sqref="AX39"/>
      <colBreaks count="28" manualBreakCount="28">
        <brk id="19" max="1048575" man="1"/>
        <brk id="34" max="1048575" man="1"/>
        <brk id="46" max="1048575" man="1"/>
        <brk id="62" max="1048575" man="1"/>
        <brk id="66" max="1048575" man="1"/>
        <brk id="75" max="1048575" man="1"/>
        <brk id="84" max="1048575" man="1"/>
        <brk id="87" max="1048575" man="1"/>
        <brk id="90" max="1048575" man="1"/>
        <brk id="93" max="1048575" man="1"/>
        <brk id="96" max="1048575" man="1"/>
        <brk id="99" max="1048575" man="1"/>
        <brk id="101" max="1048575" man="1"/>
        <brk id="102" max="1048575" man="1"/>
        <brk id="104" max="1048575" man="1"/>
        <brk id="106" max="1048575" man="1"/>
        <brk id="108" max="1048575" man="1"/>
        <brk id="110" max="1048575" man="1"/>
        <brk id="112" max="1048575" man="1"/>
        <brk id="115" max="1048575" man="1"/>
        <brk id="118" max="1048575" man="1"/>
        <brk id="119" max="1048575" man="1"/>
        <brk id="122" max="1048575" man="1"/>
        <brk id="125" max="1048575" man="1"/>
        <brk id="128" max="1048575" man="1"/>
        <brk id="131" max="1048575" man="1"/>
        <brk id="134" max="1048575" man="1"/>
        <brk id="144" max="1048575" man="1"/>
      </colBreaks>
      <pageMargins left="0.44" right="0.32" top="0.59055118110236227" bottom="0.56000000000000005" header="0.39370078740157483" footer="0.31496062992125984"/>
      <pageSetup paperSize="9" scale="70" orientation="landscape" r:id="rId29"/>
      <headerFooter alignWithMargins="0">
        <oddHeader>&amp;L&amp;"Arial CE,Tučné"&amp;11Vyhodnocení počtu zaměstnanců a vyplacených mezd v roce 2014, pokrytí výdajů na platy pro r. 2015 normativním rozpočtem</oddHeader>
        <oddFooter>&amp;R&amp;P / &amp;N</oddFooter>
      </headerFooter>
      <autoFilter ref="C4:BJ179" xr:uid="{46DACA66-D6C7-482E-8027-D4E1477BDE79}"/>
    </customSheetView>
    <customSheetView guid="{04917EA0-AEB4-44DB-A74D-B68FB737E1D8}" scale="90" showPageBreaks="1" showAutoFilter="1" hiddenColumns="1">
      <pane xSplit="3" ySplit="4" topLeftCell="D173" activePane="bottomRight" state="frozen"/>
      <selection pane="bottomRight" activeCell="A187" sqref="A187:XFD188"/>
      <colBreaks count="29" manualBreakCount="29">
        <brk id="19" max="1048575" man="1"/>
        <brk id="20" max="1048575" man="1"/>
        <brk id="35" max="1048575" man="1"/>
        <brk id="47" max="1048575" man="1"/>
        <brk id="63" max="1048575" man="1"/>
        <brk id="67" max="1048575" man="1"/>
        <brk id="76" max="1048575" man="1"/>
        <brk id="86" max="1048575" man="1"/>
        <brk id="89" max="1048575" man="1"/>
        <brk id="92" max="1048575" man="1"/>
        <brk id="95" max="1048575" man="1"/>
        <brk id="98" max="1048575" man="1"/>
        <brk id="101" max="1048575" man="1"/>
        <brk id="103" max="1048575" man="1"/>
        <brk id="104" max="1048575" man="1"/>
        <brk id="106" max="1048575" man="1"/>
        <brk id="108" max="1048575" man="1"/>
        <brk id="110" max="1048575" man="1"/>
        <brk id="112" max="1048575" man="1"/>
        <brk id="114" max="1048575" man="1"/>
        <brk id="117" max="1048575" man="1"/>
        <brk id="120" max="1048575" man="1"/>
        <brk id="121" max="1048575" man="1"/>
        <brk id="124" max="1048575" man="1"/>
        <brk id="127" max="1048575" man="1"/>
        <brk id="130" max="1048575" man="1"/>
        <brk id="133" max="1048575" man="1"/>
        <brk id="136" max="1048575" man="1"/>
        <brk id="146" max="1048575" man="1"/>
      </colBreaks>
      <pageMargins left="0.78740157480314965" right="0.55118110236220474" top="0.59055118110236227" bottom="0.31496062992125984" header="0.39370078740157483" footer="0.31496062992125984"/>
      <pageSetup paperSize="9" scale="70" orientation="landscape" r:id="rId30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C4:BJ177" xr:uid="{5904BF60-58B6-4398-9641-462DD7758F24}"/>
    </customSheetView>
    <customSheetView guid="{BC99DA83-FBA6-448B-8E8D-9B490B81D12F}" showAutoFilter="1">
      <pane xSplit="3" ySplit="4" topLeftCell="I40" activePane="bottomRight" state="frozen"/>
      <selection pane="bottomRight" activeCell="AC48" sqref="AC48"/>
      <colBreaks count="7" manualBreakCount="7">
        <brk id="18" max="1048575" man="1"/>
        <brk id="60" max="1048575" man="1"/>
        <brk id="62" max="1048575" man="1"/>
        <brk id="65" max="1048575" man="1"/>
        <brk id="66" max="1048575" man="1"/>
        <brk id="70" max="1048575" man="1"/>
        <brk id="80" max="1048575" man="1"/>
      </colBreaks>
      <pageMargins left="0.49" right="0.45" top="0.59055118110236227" bottom="0.31496062992125984" header="0.39370078740157483" footer="0.31496062992125984"/>
      <pageSetup paperSize="9" scale="70" orientation="landscape" r:id="rId31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4:BQ147" xr:uid="{334F96D9-6964-46B3-9BEA-3236D3FD9D3B}"/>
    </customSheetView>
    <customSheetView guid="{5BD10AFD-3F28-45D2-863B-A9DD20A80976}" showPageBreaks="1" showAutoFilter="1">
      <pane xSplit="3" ySplit="4" topLeftCell="Z27" activePane="bottomRight" state="frozen"/>
      <selection pane="bottomRight" activeCell="AI44" sqref="AI44"/>
      <colBreaks count="11" manualBreakCount="11">
        <brk id="18" max="1048575" man="1"/>
        <brk id="56" max="1048575" man="1"/>
        <brk id="58" max="1048575" man="1"/>
        <brk id="61" max="1048575" man="1"/>
        <brk id="62" max="1048575" man="1"/>
        <brk id="65" max="1048575" man="1"/>
        <brk id="68" max="1048575" man="1"/>
        <brk id="71" max="1048575" man="1"/>
        <brk id="74" max="1048575" man="1"/>
        <brk id="77" max="1048575" man="1"/>
        <brk id="87" max="1048575" man="1"/>
      </colBreaks>
      <pageMargins left="0.49" right="0.45" top="0.59055118110236227" bottom="0.31496062992125984" header="0.39370078740157483" footer="0.31496062992125984"/>
      <pageSetup paperSize="9" scale="70" orientation="landscape" r:id="rId32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4:BQ147" xr:uid="{D094B513-5068-46A9-800D-A8C7F2D40DE2}"/>
    </customSheetView>
    <customSheetView guid="{A87A3ECB-C430-4DA4-B55C-73046D0ABBAD}" showPageBreaks="1" showAutoFilter="1">
      <pane xSplit="3" ySplit="4" topLeftCell="D28" activePane="bottomRight" state="frozen"/>
      <selection pane="bottomRight" activeCell="O42" sqref="O42"/>
      <colBreaks count="11" manualBreakCount="11">
        <brk id="18" max="1048575" man="1"/>
        <brk id="56" max="1048575" man="1"/>
        <brk id="58" max="1048575" man="1"/>
        <brk id="61" max="1048575" man="1"/>
        <brk id="62" max="1048575" man="1"/>
        <brk id="65" max="1048575" man="1"/>
        <brk id="68" max="1048575" man="1"/>
        <brk id="71" max="1048575" man="1"/>
        <brk id="74" max="1048575" man="1"/>
        <brk id="77" max="1048575" man="1"/>
        <brk id="87" max="1048575" man="1"/>
      </colBreaks>
      <pageMargins left="0.49" right="0.45" top="0.59055118110236227" bottom="0.31496062992125984" header="0.39370078740157483" footer="0.31496062992125984"/>
      <pageSetup paperSize="9" scale="70" orientation="landscape" r:id="rId33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4:BF75" xr:uid="{F787B151-995F-401E-B3CC-3FB9F5F5B79B}"/>
    </customSheetView>
    <customSheetView guid="{E2F615B6-BBCA-4E66-88C3-CC39B7FC8D9C}" scale="112" showPageBreaks="1" showAutoFilter="1">
      <pane xSplit="3" ySplit="4" topLeftCell="AP11" activePane="bottomRight" state="frozen"/>
      <selection pane="bottomRight" activeCell="BA17" sqref="BA17"/>
      <colBreaks count="11" manualBreakCount="11">
        <brk id="18" max="1048575" man="1"/>
        <brk id="57" max="1048575" man="1"/>
        <brk id="59" max="1048575" man="1"/>
        <brk id="62" max="1048575" man="1"/>
        <brk id="63" max="1048575" man="1"/>
        <brk id="66" max="1048575" man="1"/>
        <brk id="69" max="1048575" man="1"/>
        <brk id="72" max="1048575" man="1"/>
        <brk id="75" max="1048575" man="1"/>
        <brk id="78" max="1048575" man="1"/>
        <brk id="88" max="1048575" man="1"/>
      </colBreaks>
      <pageMargins left="0.49" right="0.45" top="0.59055118110236227" bottom="0.31496062992125984" header="0.39370078740157483" footer="0.31496062992125984"/>
      <pageSetup paperSize="9" scale="70" orientation="landscape" r:id="rId34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4:BF75" xr:uid="{443923EB-587F-4532-BEC9-EED95461F4AD}"/>
    </customSheetView>
    <customSheetView guid="{648EDD87-2654-4B80-BBE4-7C270B7F7285}" scale="110" showPageBreaks="1" showAutoFilter="1">
      <pane xSplit="3" ySplit="4" topLeftCell="O5" activePane="bottomRight" state="frozen"/>
      <selection pane="bottomRight" activeCell="A5" sqref="A5:B5"/>
      <colBreaks count="5" manualBreakCount="5">
        <brk id="57" max="1048575" man="1"/>
        <brk id="60" max="1048575" man="1"/>
        <brk id="63" max="1048575" man="1"/>
        <brk id="66" max="1048575" man="1"/>
        <brk id="76" max="1048575" man="1"/>
      </colBreaks>
      <pageMargins left="0.47244094488188981" right="0.43307086614173229" top="0.70866141732283472" bottom="0.73" header="0.27559055118110237" footer="0.31496062992125984"/>
      <pageSetup paperSize="9" orientation="landscape" r:id="rId35"/>
      <headerFooter alignWithMargins="0">
        <oddHeader>&amp;L&amp;"Arial CE,tučné"&amp;11Rekapitulace výsledků zpracování finančních rozvah počtu zaměstnanců a mezd</oddHeader>
        <oddFooter>Stránka &amp;P z &amp;N</oddFooter>
      </headerFooter>
      <autoFilter ref="A4:BF75" xr:uid="{B3DE74FC-C66D-4E96-9D5C-AF5F2BF00473}"/>
    </customSheetView>
  </customSheetViews>
  <mergeCells count="3">
    <mergeCell ref="AY2:BA2"/>
    <mergeCell ref="Z2:AC2"/>
    <mergeCell ref="Y2:Y3"/>
  </mergeCells>
  <phoneticPr fontId="0" type="noConversion"/>
  <conditionalFormatting sqref="T5:T74">
    <cfRule type="dataBar" priority="1086">
      <dataBar>
        <cfvo type="min"/>
        <cfvo type="max"/>
        <color rgb="FF008AEF"/>
      </dataBar>
    </cfRule>
  </conditionalFormatting>
  <conditionalFormatting sqref="U5:U74">
    <cfRule type="dataBar" priority="1015">
      <dataBar>
        <cfvo type="min"/>
        <cfvo type="max"/>
        <color rgb="FF008AEF"/>
      </dataBar>
    </cfRule>
  </conditionalFormatting>
  <conditionalFormatting sqref="AR5:AR74">
    <cfRule type="cellIs" dxfId="1" priority="647" stopIfTrue="1" operator="lessThan">
      <formula>0</formula>
    </cfRule>
  </conditionalFormatting>
  <conditionalFormatting sqref="BE5:BF74">
    <cfRule type="cellIs" dxfId="0" priority="1" stopIfTrue="1" operator="lessThan">
      <formula>0</formula>
    </cfRule>
  </conditionalFormatting>
  <pageMargins left="0.47244094488188981" right="0.43307086614173229" top="0.70866141732283472" bottom="0.73" header="0.27559055118110237" footer="0.31496062992125984"/>
  <pageSetup paperSize="9" orientation="landscape" r:id="rId36"/>
  <headerFooter alignWithMargins="0">
    <oddHeader>&amp;L&amp;"Arial CE,tučné"&amp;11Rekapitulace výsledků zpracování finančních rozvah počtu zaměstnanců a mezd</oddHeader>
    <oddFooter>Stránka &amp;P z &amp;N</oddFooter>
  </headerFooter>
  <colBreaks count="5" manualBreakCount="5">
    <brk id="59" max="1048575" man="1"/>
    <brk id="62" max="1048575" man="1"/>
    <brk id="65" max="1048575" man="1"/>
    <brk id="68" max="1048575" man="1"/>
    <brk id="78" max="1048575" man="1"/>
  </colBreaks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C1048576"/>
    </sheetView>
  </sheetViews>
  <sheetFormatPr defaultRowHeight="12.75" x14ac:dyDescent="0.2"/>
  <sheetData/>
  <customSheetViews>
    <customSheetView guid="{7A694604-DFE4-434C-BF7B-7E97A9C037D7}">
      <selection sqref="A1:C104857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01C4A12D-706F-4B95-A147-3F76A993097D}">
      <selection activeCell="A4" sqref="A4:B48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0B96E24D-B6C1-4EBE-A0B1-F83E680D491E}">
      <selection activeCell="A4" sqref="A4:B48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D6DB05B1-397F-4DFD-8DE6-12D29C310C44}">
      <selection activeCell="A4" sqref="A4:B48"/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  <customSheetView guid="{CC19F704-C7A3-4D0D-B65E-971BF5D6AF9C}">
      <selection activeCell="A4" sqref="A4:B48"/>
      <pageMargins left="0.78740157499999996" right="0.78740157499999996" top="0.984251969" bottom="0.984251969" header="0.4921259845" footer="0.4921259845"/>
      <pageSetup paperSize="9" orientation="portrait" r:id="rId5"/>
      <headerFooter alignWithMargins="0"/>
    </customSheetView>
    <customSheetView guid="{5FC9C78E-5B53-4558-848D-02C7639ADF8F}">
      <selection activeCell="A4" sqref="A4:B48"/>
      <pageMargins left="0.78740157499999996" right="0.78740157499999996" top="0.984251969" bottom="0.984251969" header="0.4921259845" footer="0.4921259845"/>
      <pageSetup paperSize="9" orientation="portrait" r:id="rId6"/>
      <headerFooter alignWithMargins="0"/>
    </customSheetView>
    <customSheetView guid="{F58E96A6-7FE1-4D44-A1BA-5CC1A0899A23}" showPageBreaks="1">
      <pageMargins left="0.78740157499999996" right="0.78740157499999996" top="0.984251969" bottom="0.984251969" header="0.4921259845" footer="0.4921259845"/>
      <pageSetup paperSize="9" orientation="portrait" r:id="rId7"/>
      <headerFooter alignWithMargins="0"/>
    </customSheetView>
    <customSheetView guid="{457267F0-EEA0-4644-991E-A27CA2C23373}">
      <pageMargins left="0.78740157499999996" right="0.78740157499999996" top="0.984251969" bottom="0.984251969" header="0.4921259845" footer="0.4921259845"/>
      <headerFooter alignWithMargins="0"/>
    </customSheetView>
    <customSheetView guid="{42C77DEA-95AC-4A20-8DF3-B83B09926CE9}" showRuler="0">
      <pageMargins left="0.78740157499999996" right="0.78740157499999996" top="0.984251969" bottom="0.984251969" header="0.4921259845" footer="0.4921259845"/>
      <headerFooter alignWithMargins="0"/>
    </customSheetView>
    <customSheetView guid="{F3D1AC9C-FE0D-438A-88AC-8D3A8FAAA497}" showRuler="0">
      <pageMargins left="0.78740157499999996" right="0.78740157499999996" top="0.984251969" bottom="0.984251969" header="0.4921259845" footer="0.4921259845"/>
      <headerFooter alignWithMargins="0"/>
    </customSheetView>
    <customSheetView guid="{1D888E37-2224-47B8-BBCA-8AE3DB477E24}" showRuler="0">
      <pageMargins left="0.78740157499999996" right="0.78740157499999996" top="0.984251969" bottom="0.984251969" header="0.4921259845" footer="0.4921259845"/>
      <headerFooter alignWithMargins="0"/>
    </customSheetView>
    <customSheetView guid="{B45F1B8F-13AA-4970-BA9A-C39B2F8FFA63}" showRuler="0">
      <pageMargins left="0.78740157499999996" right="0.78740157499999996" top="0.984251969" bottom="0.984251969" header="0.4921259845" footer="0.4921259845"/>
      <headerFooter alignWithMargins="0"/>
    </customSheetView>
    <customSheetView guid="{B2D20EA2-AB1E-474D-9FDB-B8A61C912297}" showPageBreaks="1" showRuler="0">
      <pageMargins left="0.78740157499999996" right="0.78740157499999996" top="0.984251969" bottom="0.984251969" header="0.4921259845" footer="0.4921259845"/>
      <pageSetup paperSize="9" orientation="portrait" r:id="rId8"/>
      <headerFooter alignWithMargins="0"/>
    </customSheetView>
    <customSheetView guid="{5C56AF04-5BD7-11D7-A5C2-B622CBA17847}" showPageBreaks="1" showRuler="0">
      <pageMargins left="0.78740157499999996" right="0.78740157499999996" top="0.984251969" bottom="0.984251969" header="0.4921259845" footer="0.4921259845"/>
      <pageSetup paperSize="9" orientation="portrait" r:id="rId9"/>
      <headerFooter alignWithMargins="0"/>
    </customSheetView>
    <customSheetView guid="{186A3392-E96B-4857-95EE-E26001ED6B85}" showRuler="0">
      <pageMargins left="0.78740157499999996" right="0.78740157499999996" top="0.984251969" bottom="0.984251969" header="0.4921259845" footer="0.4921259845"/>
      <pageSetup paperSize="9" orientation="portrait" r:id="rId10"/>
      <headerFooter alignWithMargins="0"/>
    </customSheetView>
    <customSheetView guid="{20607AA2-6209-48E5-800E-CE55AB9B3BBF}" showRuler="0">
      <pageMargins left="0.78740157499999996" right="0.78740157499999996" top="0.984251969" bottom="0.984251969" header="0.4921259845" footer="0.4921259845"/>
      <headerFooter alignWithMargins="0"/>
    </customSheetView>
    <customSheetView guid="{472D8D96-9E0B-48AA-8BD5-80586558172E}" showPageBreaks="1" showRuler="0">
      <pageMargins left="0.78740157499999996" right="0.78740157499999996" top="0.984251969" bottom="0.984251969" header="0.4921259845" footer="0.4921259845"/>
      <pageSetup paperSize="9" orientation="portrait" r:id="rId11"/>
      <headerFooter alignWithMargins="0"/>
    </customSheetView>
    <customSheetView guid="{4F6545A6-568C-4395-A38E-00A03A6331A8}" showPageBreaks="1" showRuler="0">
      <pageMargins left="0.78740157499999996" right="0.78740157499999996" top="0.984251969" bottom="0.984251969" header="0.4921259845" footer="0.4921259845"/>
      <pageSetup paperSize="9" orientation="portrait" r:id="rId12"/>
      <headerFooter alignWithMargins="0"/>
    </customSheetView>
    <customSheetView guid="{16DB59CC-AD35-46AF-86E6-9754EC16E66C}" showRuler="0">
      <pageMargins left="0.78740157499999996" right="0.78740157499999996" top="0.984251969" bottom="0.984251969" header="0.4921259845" footer="0.4921259845"/>
      <headerFooter alignWithMargins="0"/>
    </customSheetView>
    <customSheetView guid="{0D75C6D6-0D23-4498-AFA9-F81199E1F510}" showRuler="0">
      <pageMargins left="0.78740157499999996" right="0.78740157499999996" top="0.984251969" bottom="0.984251969" header="0.4921259845" footer="0.4921259845"/>
      <headerFooter alignWithMargins="0"/>
    </customSheetView>
    <customSheetView guid="{9FDDAA86-AF96-4D9B-BEAF-E6D32D874E90}" showRuler="0">
      <pageMargins left="0.78740157499999996" right="0.78740157499999996" top="0.984251969" bottom="0.984251969" header="0.4921259845" footer="0.4921259845"/>
      <headerFooter alignWithMargins="0"/>
    </customSheetView>
    <customSheetView guid="{73A9278F-ACD2-46CC-90F0-5FE6E8646A78}">
      <pageMargins left="0.78740157499999996" right="0.78740157499999996" top="0.984251969" bottom="0.984251969" header="0.4921259845" footer="0.4921259845"/>
      <headerFooter alignWithMargins="0"/>
    </customSheetView>
    <customSheetView guid="{C912630A-CE1E-43BF-93A5-907EB893AE9F}">
      <pageMargins left="0.78740157499999996" right="0.78740157499999996" top="0.984251969" bottom="0.984251969" header="0.4921259845" footer="0.4921259845"/>
      <headerFooter alignWithMargins="0"/>
    </customSheetView>
    <customSheetView guid="{DBB9E3DD-A798-4BA6-86CB-62C7654AF7C2}">
      <pageMargins left="0.78740157499999996" right="0.78740157499999996" top="0.984251969" bottom="0.984251969" header="0.4921259845" footer="0.4921259845"/>
      <headerFooter alignWithMargins="0"/>
    </customSheetView>
    <customSheetView guid="{E18F526E-3662-4F2A-832F-18B708A7FC98}">
      <pageMargins left="0.78740157499999996" right="0.78740157499999996" top="0.984251969" bottom="0.984251969" header="0.4921259845" footer="0.4921259845"/>
      <headerFooter alignWithMargins="0"/>
    </customSheetView>
    <customSheetView guid="{21FB03B5-FEC1-457E-9D5D-AEAF28571CD0}">
      <pageMargins left="0.78740157499999996" right="0.78740157499999996" top="0.984251969" bottom="0.984251969" header="0.4921259845" footer="0.4921259845"/>
      <headerFooter alignWithMargins="0"/>
    </customSheetView>
    <customSheetView guid="{3D139D5F-E81C-49AC-B722-61A6B21833C7}" showPageBreaks="1">
      <pageMargins left="0.78740157499999996" right="0.78740157499999996" top="0.984251969" bottom="0.984251969" header="0.4921259845" footer="0.4921259845"/>
      <pageSetup paperSize="9" orientation="portrait" r:id="rId13"/>
      <headerFooter alignWithMargins="0"/>
    </customSheetView>
    <customSheetView guid="{FE72A262-5F60-4734-BA37-E1F53DE32186}">
      <selection activeCell="A4" sqref="A4:B48"/>
      <pageMargins left="0.78740157499999996" right="0.78740157499999996" top="0.984251969" bottom="0.984251969" header="0.4921259845" footer="0.4921259845"/>
      <pageSetup paperSize="9" orientation="portrait" r:id="rId14"/>
      <headerFooter alignWithMargins="0"/>
    </customSheetView>
    <customSheetView guid="{972E7F8C-31AC-4DFF-B689-2F9F300E0209}">
      <selection activeCell="A4" sqref="A4:B48"/>
      <pageMargins left="0.78740157499999996" right="0.78740157499999996" top="0.984251969" bottom="0.984251969" header="0.4921259845" footer="0.4921259845"/>
      <pageSetup paperSize="9" orientation="portrait" r:id="rId15"/>
      <headerFooter alignWithMargins="0"/>
    </customSheetView>
    <customSheetView guid="{04917EA0-AEB4-44DB-A74D-B68FB737E1D8}">
      <selection activeCell="A4" sqref="A4:B48"/>
      <pageMargins left="0.78740157499999996" right="0.78740157499999996" top="0.984251969" bottom="0.984251969" header="0.4921259845" footer="0.4921259845"/>
      <pageSetup paperSize="9" orientation="portrait" r:id="rId16"/>
      <headerFooter alignWithMargins="0"/>
    </customSheetView>
    <customSheetView guid="{BC99DA83-FBA6-448B-8E8D-9B490B81D12F}">
      <selection activeCell="A4" sqref="A4:B48"/>
      <pageMargins left="0.78740157499999996" right="0.78740157499999996" top="0.984251969" bottom="0.984251969" header="0.4921259845" footer="0.4921259845"/>
      <pageSetup paperSize="9" orientation="portrait" r:id="rId17"/>
      <headerFooter alignWithMargins="0"/>
    </customSheetView>
    <customSheetView guid="{5BD10AFD-3F28-45D2-863B-A9DD20A80976}">
      <selection activeCell="A4" sqref="A4:B48"/>
      <pageMargins left="0.78740157499999996" right="0.78740157499999996" top="0.984251969" bottom="0.984251969" header="0.4921259845" footer="0.4921259845"/>
      <pageSetup paperSize="9" orientation="portrait" r:id="rId18"/>
      <headerFooter alignWithMargins="0"/>
    </customSheetView>
    <customSheetView guid="{A87A3ECB-C430-4DA4-B55C-73046D0ABBAD}">
      <selection sqref="A1:C1048576"/>
      <pageMargins left="0.78740157499999996" right="0.78740157499999996" top="0.984251969" bottom="0.984251969" header="0.4921259845" footer="0.4921259845"/>
      <pageSetup paperSize="9" orientation="portrait" r:id="rId19"/>
      <headerFooter alignWithMargins="0"/>
    </customSheetView>
    <customSheetView guid="{E2F615B6-BBCA-4E66-88C3-CC39B7FC8D9C}">
      <selection sqref="A1:C1048576"/>
      <pageMargins left="0.78740157499999996" right="0.78740157499999996" top="0.984251969" bottom="0.984251969" header="0.4921259845" footer="0.4921259845"/>
      <pageSetup paperSize="9" orientation="portrait" r:id="rId20"/>
      <headerFooter alignWithMargins="0"/>
    </customSheetView>
    <customSheetView guid="{648EDD87-2654-4B80-BBE4-7C270B7F7285}">
      <selection sqref="A1:C1048576"/>
      <pageMargins left="0.78740157499999996" right="0.78740157499999996" top="0.984251969" bottom="0.984251969" header="0.4921259845" footer="0.4921259845"/>
      <pageSetup paperSize="9" orientation="portrait" r:id="rId2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 pro r. 2026</vt:lpstr>
      <vt:lpstr>List2</vt:lpstr>
      <vt:lpstr>'rekapitulace pro r. 2026'!Názvy_tisku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</dc:creator>
  <cp:lastModifiedBy>Jarkovský Václav Ing.</cp:lastModifiedBy>
  <cp:lastPrinted>2024-02-23T05:38:37Z</cp:lastPrinted>
  <dcterms:created xsi:type="dcterms:W3CDTF">2003-03-16T18:13:27Z</dcterms:created>
  <dcterms:modified xsi:type="dcterms:W3CDTF">2026-04-23T08:16:26Z</dcterms:modified>
</cp:coreProperties>
</file>