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KU-data\VZ-organizační oddělení\RADA KRAJE\Volební období 2024-2028\přílohy ke zveřejnění\2026\5\5-147\"/>
    </mc:Choice>
  </mc:AlternateContent>
  <xr:revisionPtr revIDLastSave="0" documentId="8_{DAD27807-ADE4-49B5-BD70-B2551207EB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" sheetId="4" r:id="rId1"/>
    <sheet name="26KPG05" sheetId="1" r:id="rId2"/>
    <sheet name="26KPG20" sheetId="8" r:id="rId3"/>
    <sheet name="26KPG40" sheetId="6" r:id="rId4"/>
    <sheet name="26KPG50" sheetId="7" r:id="rId5"/>
  </sheets>
  <definedNames>
    <definedName name="_xlnm._FilterDatabase" localSheetId="1" hidden="1">'26KPG05'!$A$2:$T$2</definedName>
    <definedName name="_xlnm._FilterDatabase" localSheetId="2" hidden="1">'26KPG20'!$A$2:$H$17</definedName>
    <definedName name="_xlnm._FilterDatabase" localSheetId="4" hidden="1">'26KPG50'!$A$2:$H$2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4" l="1"/>
  <c r="I6" i="4"/>
  <c r="H7" i="4"/>
  <c r="F7" i="4"/>
  <c r="G7" i="4"/>
  <c r="E7" i="4"/>
  <c r="D7" i="4"/>
  <c r="C7" i="4"/>
  <c r="J4" i="4"/>
  <c r="I4" i="4"/>
  <c r="F17" i="8"/>
  <c r="G17" i="8"/>
  <c r="H17" i="8"/>
  <c r="G30" i="7"/>
  <c r="H30" i="7"/>
  <c r="M13" i="6"/>
  <c r="N13" i="6"/>
  <c r="O13" i="6"/>
  <c r="P13" i="6"/>
  <c r="Q13" i="6"/>
  <c r="B18" i="6"/>
  <c r="J5" i="4" l="1"/>
  <c r="I5" i="4"/>
  <c r="I3" i="4"/>
  <c r="J3" i="4"/>
  <c r="B7" i="4"/>
  <c r="I7" i="4" l="1"/>
  <c r="J7" i="4"/>
  <c r="S28" i="1"/>
  <c r="R28" i="1"/>
  <c r="Q28" i="1"/>
  <c r="P28" i="1"/>
  <c r="O28" i="1"/>
</calcChain>
</file>

<file path=xl/sharedStrings.xml><?xml version="1.0" encoding="utf-8"?>
<sst xmlns="http://schemas.openxmlformats.org/spreadsheetml/2006/main" count="514" uniqueCount="359">
  <si>
    <t>Kód žádosti</t>
  </si>
  <si>
    <t>26KPG05-0001</t>
  </si>
  <si>
    <t>26KPG05-0002</t>
  </si>
  <si>
    <t>26KPG05-0003</t>
  </si>
  <si>
    <t>26KPG05-0004</t>
  </si>
  <si>
    <t>26KPG05-0005</t>
  </si>
  <si>
    <t>26KPG05-0006</t>
  </si>
  <si>
    <t>26KPG05-0007</t>
  </si>
  <si>
    <t>26KPG05-0008</t>
  </si>
  <si>
    <t>26KPG05-0009</t>
  </si>
  <si>
    <t>26KPG05-0010</t>
  </si>
  <si>
    <t>26KPG05-0011</t>
  </si>
  <si>
    <t>26KPG05-0012</t>
  </si>
  <si>
    <t>26KPG05-0013</t>
  </si>
  <si>
    <t>26KPG05-0014</t>
  </si>
  <si>
    <t>26KPG05-0015</t>
  </si>
  <si>
    <t>26KPG05-0016</t>
  </si>
  <si>
    <t>26KPG05-0017</t>
  </si>
  <si>
    <t>26KPG05-0018</t>
  </si>
  <si>
    <t>26KPG05-0019</t>
  </si>
  <si>
    <t>26KPG05-0020</t>
  </si>
  <si>
    <t>26KPG05-0021</t>
  </si>
  <si>
    <t>26KPG05-0022</t>
  </si>
  <si>
    <t>26KPG05-0023</t>
  </si>
  <si>
    <t>26KPG05-0024</t>
  </si>
  <si>
    <t>26KPG05-0025</t>
  </si>
  <si>
    <t>Název</t>
  </si>
  <si>
    <t>BITVA U NÁCHODA 1866 u příležitosti 160. výročí</t>
  </si>
  <si>
    <t>Podpora Mistra tradiční rukodělné tvorby</t>
  </si>
  <si>
    <t>Tradiční řemesla a udržitelnost</t>
  </si>
  <si>
    <t>Prezentace řemesel od středověku po 19. století</t>
  </si>
  <si>
    <t>Kořeny udržitelnosti 2026: Živé řemeslo z lokálních materiálů</t>
  </si>
  <si>
    <t>Oslava 160. výročí bitvy u Trutnova 1866</t>
  </si>
  <si>
    <t>160. výročí bitvy u Jičína</t>
  </si>
  <si>
    <t>Loutkářská tradice v Kuksu</t>
  </si>
  <si>
    <t>Rozsícený Svíb 2026</t>
  </si>
  <si>
    <t>XXXV. C. k. manévry</t>
  </si>
  <si>
    <t>„LOUTKÁŘI, VĚRA A FRANTIŠEK VÍTKOVI“</t>
  </si>
  <si>
    <t>IX. Půtovy zámecké slavnosti</t>
  </si>
  <si>
    <t>Modrotisk: Příběh, který pokračuje</t>
  </si>
  <si>
    <t>Horalská krafárna</t>
  </si>
  <si>
    <t>32 let Lidových řemesel v Kohoutově</t>
  </si>
  <si>
    <t>Od včelky k medu – příběh včelařského řemesla</t>
  </si>
  <si>
    <t>Sokolnické tradice UNESCO - udržení a předávání nehmotného dědictví</t>
  </si>
  <si>
    <t>29. loutkářský festival</t>
  </si>
  <si>
    <t>Symposion 2026 - přehlídka ochotnických divadel</t>
  </si>
  <si>
    <t>Řemeslné workshopy 2026</t>
  </si>
  <si>
    <t>Prezentace tradice krajkářství a průmyslu na Vamberecku</t>
  </si>
  <si>
    <t>57. týnišťský divadelní podzim 2026</t>
  </si>
  <si>
    <t>MFF Setkání s folklórem 2026</t>
  </si>
  <si>
    <t>Jiřinkové slavnosti, uchování tradice pěstování a výstavy jiřinek v České Skalici v roce 2026</t>
  </si>
  <si>
    <t>Slavnosti dopsání 1.české kuchařky M.D.Rettigové v Rychnově nad Kněžnou</t>
  </si>
  <si>
    <t>IČO</t>
  </si>
  <si>
    <t>27013391</t>
  </si>
  <si>
    <t>22680152</t>
  </si>
  <si>
    <t>48623814</t>
  </si>
  <si>
    <t>08881286</t>
  </si>
  <si>
    <t>04630858</t>
  </si>
  <si>
    <t>26634775</t>
  </si>
  <si>
    <t>05350395</t>
  </si>
  <si>
    <t>72063661</t>
  </si>
  <si>
    <t>64809200</t>
  </si>
  <si>
    <t>45984981</t>
  </si>
  <si>
    <t>08351414</t>
  </si>
  <si>
    <t>43464386</t>
  </si>
  <si>
    <t>63239345</t>
  </si>
  <si>
    <t>00278017</t>
  </si>
  <si>
    <t>28831055</t>
  </si>
  <si>
    <t>06467521</t>
  </si>
  <si>
    <t>00188557</t>
  </si>
  <si>
    <t>45981116</t>
  </si>
  <si>
    <t>02314754</t>
  </si>
  <si>
    <t>00275492</t>
  </si>
  <si>
    <t>42886139</t>
  </si>
  <si>
    <t>42193745</t>
  </si>
  <si>
    <t>00272591</t>
  </si>
  <si>
    <t>27475689</t>
  </si>
  <si>
    <t>Obchodní subjekt</t>
  </si>
  <si>
    <t>Místní akční skupina Mezi Úpou a Metují, z. s.</t>
  </si>
  <si>
    <t>Poliaková Martina</t>
  </si>
  <si>
    <t>Tkalcovské muzeum z.s.</t>
  </si>
  <si>
    <t>Oblastní charita Červený Kostelec</t>
  </si>
  <si>
    <t>FortArt, z.s.</t>
  </si>
  <si>
    <t>Turistické informační centrum Trutnov</t>
  </si>
  <si>
    <t>Muzeum přírody Český ráj z. s.</t>
  </si>
  <si>
    <t>Theatrum Kuks z.s.</t>
  </si>
  <si>
    <t>SH ČMS - Sbor dobrovolných hasičů Čistěves</t>
  </si>
  <si>
    <t>Historický C.k. Řadový pěší pluk č. 18, z.s.</t>
  </si>
  <si>
    <t>Petr Vyšohlíd</t>
  </si>
  <si>
    <t>SHŠ Foltest z. s.</t>
  </si>
  <si>
    <t>Městské muzeum ve Dvoře Králové nad Labem</t>
  </si>
  <si>
    <t>Ladislav Hemrlík</t>
  </si>
  <si>
    <t>OBEC KOHOUTOV</t>
  </si>
  <si>
    <t>Středisko ekologické výchovy SEVER Horní Maršov, o.p.s.</t>
  </si>
  <si>
    <t>Dotkni se křídel z.s.</t>
  </si>
  <si>
    <t>Městské kulturní středisko Červený Kostelec</t>
  </si>
  <si>
    <t>Třebechovické muzeum betlémů</t>
  </si>
  <si>
    <t>Vzdělávací a kulturní centrum Broumov o.p.s.</t>
  </si>
  <si>
    <t>Město Vamberk</t>
  </si>
  <si>
    <t>Kulturní centrum města Týniště nad Orlicí</t>
  </si>
  <si>
    <t>Folklórní soubor Kvítek Hradec Králové, z. s.</t>
  </si>
  <si>
    <t>MĚSTO ČESKÁ SKALICE</t>
  </si>
  <si>
    <t>Kultura Rychnov nad Kněžnou, s.r.o.</t>
  </si>
  <si>
    <t>Typ žadatele</t>
  </si>
  <si>
    <t>Spolek</t>
  </si>
  <si>
    <t>Fyzická osoba</t>
  </si>
  <si>
    <t>Evidované církevní právnické osoby</t>
  </si>
  <si>
    <t>Příspěvková organizace</t>
  </si>
  <si>
    <t>Pobočný spolek</t>
  </si>
  <si>
    <t>Fyzická osoba podnikající dle živnostenského zákona nezapsaná v obchodním rejstříku</t>
  </si>
  <si>
    <t>Obec (obecní úřad)</t>
  </si>
  <si>
    <t>Obecně prospěšná společnost</t>
  </si>
  <si>
    <t>Společnost s ručením omezeným</t>
  </si>
  <si>
    <t>Vyhodnocení aktivity</t>
  </si>
  <si>
    <t>Kvalita rozpočtu</t>
  </si>
  <si>
    <t>Hodnocení přínosu projektu</t>
  </si>
  <si>
    <t>Zapojení  parnetů, veřejnosti, dětí a mládeže</t>
  </si>
  <si>
    <t>Prezentace KHK</t>
  </si>
  <si>
    <t>Zápis na Seznam nemat. statů TLK/Držitel ocenění</t>
  </si>
  <si>
    <t>Potřebnost aktivit s ohledem na místo konání</t>
  </si>
  <si>
    <t>Inovativní forma projektu</t>
  </si>
  <si>
    <t>Posouzení regionálního významu projektu</t>
  </si>
  <si>
    <t>26KPG05 Podpora zachování nemateriálního kulturního dědictví</t>
  </si>
  <si>
    <t>Celkové výdaje projektu</t>
  </si>
  <si>
    <t>Požadavek na dotaci celkem</t>
  </si>
  <si>
    <t>Komentář</t>
  </si>
  <si>
    <t>Alokace</t>
  </si>
  <si>
    <t>Celkem</t>
  </si>
  <si>
    <t xml:space="preserve"> -   Kč </t>
  </si>
  <si>
    <t>Doporučeno od 65% hodnocení dotace              (23 žádostí)</t>
  </si>
  <si>
    <t>Doporučeno od 69% hodnocemí dotace              (21 žádostí)</t>
  </si>
  <si>
    <t>Doporučeno od 71% hodnocení dotace              (18 žádostí)</t>
  </si>
  <si>
    <t>NV - účetní práce, max. výše dotace 148 772 Kč</t>
  </si>
  <si>
    <t>de minimis</t>
  </si>
  <si>
    <t>De minimis</t>
  </si>
  <si>
    <t>Deficit</t>
  </si>
  <si>
    <t xml:space="preserve">Název programu </t>
  </si>
  <si>
    <t>Počet projektů</t>
  </si>
  <si>
    <t>Celkový rozpočet projektů v Kč</t>
  </si>
  <si>
    <t>Požadovaná dotace v Kč</t>
  </si>
  <si>
    <t>Doporučeno v Kč celkem</t>
  </si>
  <si>
    <t>Doporučeno investiční (kapitálové) výdaje</t>
  </si>
  <si>
    <t>Doporučeno neinvestiční (běžné) výdaje</t>
  </si>
  <si>
    <t>Počet podpořených projektů</t>
  </si>
  <si>
    <t>Podíl podpořených projektů - počet</t>
  </si>
  <si>
    <t>Podíl podpořených projektů - údaj v Kč</t>
  </si>
  <si>
    <t>Dotační programy v oblasti kultury a památkové péče pro rok 2026</t>
  </si>
  <si>
    <t>26KPG40 Restaurování a obnova válečných hrobů/pietních míst s důrazem na pomníky Prusko-Rakouské války roku 1866</t>
  </si>
  <si>
    <t>Rozdíl</t>
  </si>
  <si>
    <t>Požádáno</t>
  </si>
  <si>
    <t xml:space="preserve">Alokace </t>
  </si>
  <si>
    <t>Město Rokytnice v Orlických horách</t>
  </si>
  <si>
    <t>00275301</t>
  </si>
  <si>
    <t>Restaurování obelisku - Pomníku z Prusko-Rakouské války  r. 1866, na hřbitově v  Rokytnici v Orlických horách</t>
  </si>
  <si>
    <t>26KPG40-0010</t>
  </si>
  <si>
    <t>Obec Cerekvice nad Bystřicí</t>
  </si>
  <si>
    <t>00271438</t>
  </si>
  <si>
    <t>Celková oprava souboru pomníků z prusko-rakouské války na hřbitově v Cerekvici nad Bystřicí</t>
  </si>
  <si>
    <t>26KPG40-0009</t>
  </si>
  <si>
    <t>NZV likvidace teraco a suti 2.178 Kč, změna rozpočtu</t>
  </si>
  <si>
    <t>Město Opočno</t>
  </si>
  <si>
    <t>00275191</t>
  </si>
  <si>
    <t>Restaurování válečného hrobu V. Javůrka</t>
  </si>
  <si>
    <t>26KPG40-0008</t>
  </si>
  <si>
    <t>Město Nechanice</t>
  </si>
  <si>
    <t>00269191</t>
  </si>
  <si>
    <t>Oprava Památníku bojovníků za svobodu v Nechanicích</t>
  </si>
  <si>
    <t>26KPG40-0007</t>
  </si>
  <si>
    <t>MĚSTO TRUTNOV</t>
  </si>
  <si>
    <t>00278360</t>
  </si>
  <si>
    <t>Oprava souboru hromadných hrobů 1866 v Trutnově</t>
  </si>
  <si>
    <t>26KPG40-0006</t>
  </si>
  <si>
    <t>OBEC MÁSLOJEDY</t>
  </si>
  <si>
    <t>44444419</t>
  </si>
  <si>
    <t>Oprava pomníku ev.č.HK-303 na vojenském hřbitově v obci Máslojedy</t>
  </si>
  <si>
    <t>26KPG40-0005</t>
  </si>
  <si>
    <t>OBEC VŠESTARY</t>
  </si>
  <si>
    <t>00269760</t>
  </si>
  <si>
    <t>Oprava dvou pomníků z prusko-rakouské války roku 1866 v Rosnicích</t>
  </si>
  <si>
    <t>26KPG40-0004</t>
  </si>
  <si>
    <t>Obec Radim</t>
  </si>
  <si>
    <t>00272001</t>
  </si>
  <si>
    <t>Oprava válečného hrobu v Radimi</t>
  </si>
  <si>
    <t>26KPG40-0003</t>
  </si>
  <si>
    <t>Město Třebechovice pod Orebem</t>
  </si>
  <si>
    <t>00269719</t>
  </si>
  <si>
    <t>Oprava pomníku obětem 1. a 2. světové války</t>
  </si>
  <si>
    <t>26KPG40-0002</t>
  </si>
  <si>
    <t>-</t>
  </si>
  <si>
    <t>26KPG40-0001</t>
  </si>
  <si>
    <t>od 73% (6 žádostí)</t>
  </si>
  <si>
    <t>Doporučeno od 72 % (8 žádostí)</t>
  </si>
  <si>
    <t>Doporučeno od 69% (9 žádostí)</t>
  </si>
  <si>
    <t>Požadavek na dotaci (neinvestiční)</t>
  </si>
  <si>
    <t>Povaha obnovy, naléhavost řešení</t>
  </si>
  <si>
    <t>Stupeň technického ohrožení, potřeba obnovy</t>
  </si>
  <si>
    <t>Typ válečného hrobu/pietního místa</t>
  </si>
  <si>
    <t>Válečná událost, k níž se VH/pietní místo vztahuje</t>
  </si>
  <si>
    <t>Typ žadatele, sociální zvýhodnění</t>
  </si>
  <si>
    <t>Hodnocení celkem</t>
  </si>
  <si>
    <t>Žadatel</t>
  </si>
  <si>
    <t>Název projektu</t>
  </si>
  <si>
    <t>26KPG20 Za kulturou v KHK</t>
  </si>
  <si>
    <t xml:space="preserve">nevyčerpáno </t>
  </si>
  <si>
    <t>alokace</t>
  </si>
  <si>
    <t>celkem</t>
  </si>
  <si>
    <t>Sborové slavnosti • Czech Choir Festival • Hradec Králové (21. ročník)</t>
  </si>
  <si>
    <t>26616262</t>
  </si>
  <si>
    <t>Královéhradecké sborové slavnosti, z. s.</t>
  </si>
  <si>
    <t>26KPG50-0027</t>
  </si>
  <si>
    <t>TrutnOFF Open Air Festival 2026</t>
  </si>
  <si>
    <t>26003716</t>
  </si>
  <si>
    <t>GERONIMO s.r.o.</t>
  </si>
  <si>
    <t>26KPG50-0026</t>
  </si>
  <si>
    <t>8. Benefiční Open-Air Police Symphony Orchestra</t>
  </si>
  <si>
    <t>01510207</t>
  </si>
  <si>
    <t>Police Symphony Orchestra, z. s.</t>
  </si>
  <si>
    <t>26KPG50-0025</t>
  </si>
  <si>
    <t>Oživlý Josefov 2026</t>
  </si>
  <si>
    <t>13585185</t>
  </si>
  <si>
    <t>Městské kulturní středisko Jaroměř</t>
  </si>
  <si>
    <t>26KPG50-0024</t>
  </si>
  <si>
    <t>Festival Jičín - město pohádky</t>
  </si>
  <si>
    <t>22149821</t>
  </si>
  <si>
    <t>Jičín - město pohádky, z.ú.</t>
  </si>
  <si>
    <t>26KPG50-0023</t>
  </si>
  <si>
    <t>Festival F. L. Věka 2026</t>
  </si>
  <si>
    <t>07465441</t>
  </si>
  <si>
    <t>Spolek F. L. Věka</t>
  </si>
  <si>
    <t>26KPG50-0022</t>
  </si>
  <si>
    <t>JAZZINEC 2026</t>
  </si>
  <si>
    <t>26991811</t>
  </si>
  <si>
    <t>Alternativa pro kulturu z.s.</t>
  </si>
  <si>
    <t>26KPG50-0021</t>
  </si>
  <si>
    <t>Hudební festival Brutal Assault - 29. ročník (2026)</t>
  </si>
  <si>
    <t>24198161</t>
  </si>
  <si>
    <t>Brutal Assault Agency s.r.o.</t>
  </si>
  <si>
    <t>26KPG50-0020</t>
  </si>
  <si>
    <t>72. mezinárodní folklorní festival Červený Kostelec IOV</t>
  </si>
  <si>
    <t>26KPG50-0019</t>
  </si>
  <si>
    <t>Lodžie Worldfest 2026</t>
  </si>
  <si>
    <t>02346915</t>
  </si>
  <si>
    <t>Valdštejnské imaginárium, z.ú.</t>
  </si>
  <si>
    <t>26KPG50-0018</t>
  </si>
  <si>
    <t>Sympozium ilustrace 2026</t>
  </si>
  <si>
    <t>26KPG50-0017</t>
  </si>
  <si>
    <t>13. Broumovské diskuse</t>
  </si>
  <si>
    <t>26KPG50-0016</t>
  </si>
  <si>
    <t>160. výročí bitvy u Hradce Králové - Königgrätz 1866</t>
  </si>
  <si>
    <t>42194903</t>
  </si>
  <si>
    <t>Garda města Hradce Králové, z. s.</t>
  </si>
  <si>
    <t>26KPG50-0015</t>
  </si>
  <si>
    <t>70. Šrámkova Sobotka</t>
  </si>
  <si>
    <t>67440649</t>
  </si>
  <si>
    <t>Městské kulturní středisko Sobotka</t>
  </si>
  <si>
    <t>26KPG50-0014</t>
  </si>
  <si>
    <t>Menteatrál 2026 - 12. ročník festivalu</t>
  </si>
  <si>
    <t>22766138</t>
  </si>
  <si>
    <t>Jiné jeviště z.s.</t>
  </si>
  <si>
    <t>26KPG50-0013</t>
  </si>
  <si>
    <t>Tavení skla dřevem  XXXV. ročník</t>
  </si>
  <si>
    <t>60884037</t>
  </si>
  <si>
    <t>Villa Nova Uhřínov - středisko experimentální archeologie a regionálních dějin</t>
  </si>
  <si>
    <t>26KPG50-0012</t>
  </si>
  <si>
    <t>Mezinárodní hudební festival Za poklady Broumovska 2026, 21. ročník</t>
  </si>
  <si>
    <t>02298490</t>
  </si>
  <si>
    <t>Za poklady Broumovska o.p.s.</t>
  </si>
  <si>
    <t>26KPG50-0011</t>
  </si>
  <si>
    <t>Multižánrový festival barokního a barokem inspirovaného umění THEATRUM KUKS</t>
  </si>
  <si>
    <t>26KPG50-0010</t>
  </si>
  <si>
    <t>Mezinárodní horolezecký filmový festival</t>
  </si>
  <si>
    <t>00273139</t>
  </si>
  <si>
    <t>MĚSTO TEPLICE NAD METUJÍ</t>
  </si>
  <si>
    <t>26KPG50-0009</t>
  </si>
  <si>
    <t>Rock for People Junior</t>
  </si>
  <si>
    <t>25617303</t>
  </si>
  <si>
    <t>Ameba Production spol. s r.o.</t>
  </si>
  <si>
    <t>26KPG50-0008</t>
  </si>
  <si>
    <t>Krajkářské slavnosti 2026</t>
  </si>
  <si>
    <t>26KPG50-0007</t>
  </si>
  <si>
    <t>96. Jiráskův Hronov</t>
  </si>
  <si>
    <t>71196994</t>
  </si>
  <si>
    <t>Kulturní a informační středisko Hronov</t>
  </si>
  <si>
    <t>26KPG50-0006</t>
  </si>
  <si>
    <t>Svatoanenské slavnosti bez bariér</t>
  </si>
  <si>
    <t>26KPG50-0005</t>
  </si>
  <si>
    <t>Poláčkovo léto 2026 - 31. ročník</t>
  </si>
  <si>
    <t>26KPG50-0004</t>
  </si>
  <si>
    <t>Mezinárodní divadelní festival REGIONY 2026 (open air část)</t>
  </si>
  <si>
    <t>26998939</t>
  </si>
  <si>
    <t>kontrapunkt, z. ú.</t>
  </si>
  <si>
    <t>26KPG50-0003</t>
  </si>
  <si>
    <t>Jazz jde městem / Jazz Goes to Town 2026</t>
  </si>
  <si>
    <t>26KPG50-0002</t>
  </si>
  <si>
    <t>Cirk-UFF 2026</t>
  </si>
  <si>
    <t>72049537</t>
  </si>
  <si>
    <t>Společenské centrum Trutnovska pro kulturu a volný čas</t>
  </si>
  <si>
    <t>26KPG50-0001</t>
  </si>
  <si>
    <t>Doporučeno dotace celkem</t>
  </si>
  <si>
    <t>Kód účelu</t>
  </si>
  <si>
    <t>26KPG50 Podpora trvalých záštit v oblasti kultury</t>
  </si>
  <si>
    <t>Nevyčerpáno</t>
  </si>
  <si>
    <t>Za kulturou v Královéhradeckém kraji pro školy na Rychnovsku</t>
  </si>
  <si>
    <t>26983389</t>
  </si>
  <si>
    <t>Sdružení SPLAV, z.s.</t>
  </si>
  <si>
    <t>26KPG20-0014</t>
  </si>
  <si>
    <t>Za kulturou do kraje pro rok 2026</t>
  </si>
  <si>
    <t>27017346</t>
  </si>
  <si>
    <t>Otevřené zahrady Jičínska z. s.</t>
  </si>
  <si>
    <t>26KPG20-0013</t>
  </si>
  <si>
    <t>Školy z Vrchlabska jedou za kulturou (2026)</t>
  </si>
  <si>
    <t>71169431</t>
  </si>
  <si>
    <t>Společenství obcí Horní Labe</t>
  </si>
  <si>
    <t>26KPG20-0012</t>
  </si>
  <si>
    <t xml:space="preserve">Za kulturou v Královéhradeckém kraji </t>
  </si>
  <si>
    <t>01365525</t>
  </si>
  <si>
    <t>MAS Královédvorsko, z. s.</t>
  </si>
  <si>
    <t>26KPG20-0011</t>
  </si>
  <si>
    <t>Za kulturou ze Společné CIDLINY IV.</t>
  </si>
  <si>
    <t>26662779</t>
  </si>
  <si>
    <t>Společná CIDLINA, z.s.</t>
  </si>
  <si>
    <t>26KPG20-0010</t>
  </si>
  <si>
    <t>S MASkou za kulturou v roce 2026</t>
  </si>
  <si>
    <t>27005577</t>
  </si>
  <si>
    <t>Místní akční skupina POHODA venkova, z.s.</t>
  </si>
  <si>
    <t>26KPG20-0009</t>
  </si>
  <si>
    <t>Za kulturou v KHK 2026</t>
  </si>
  <si>
    <t>27006808</t>
  </si>
  <si>
    <t>MAS Broumovsko+, z. s.</t>
  </si>
  <si>
    <t>26KPG20-0008</t>
  </si>
  <si>
    <t>Z Podchlumí za kulturou v Královéhradeckém kraji IV</t>
  </si>
  <si>
    <t>27015947</t>
  </si>
  <si>
    <t>MAS Podchlumí, z. s.</t>
  </si>
  <si>
    <t>26KPG20-0007</t>
  </si>
  <si>
    <t>Za kulturou s Hradeckým venkovem 2026</t>
  </si>
  <si>
    <t>27517730</t>
  </si>
  <si>
    <t>Hradecký venkov o.p.s.</t>
  </si>
  <si>
    <t>26KPG20-0006</t>
  </si>
  <si>
    <t>Poznáváme kraj IV</t>
  </si>
  <si>
    <t>27511227</t>
  </si>
  <si>
    <t>Místní akční skupina Království - Jestřebí hory, o.p.s.</t>
  </si>
  <si>
    <t>26KPG20-0005</t>
  </si>
  <si>
    <t>Za kulturou s NAD ORLICÍ, o. p. s. 2026</t>
  </si>
  <si>
    <t>27513823</t>
  </si>
  <si>
    <t>NAD ORLICÍ, o.p.s.</t>
  </si>
  <si>
    <t>26KPG20-0004</t>
  </si>
  <si>
    <t>Za kulturou v Královéhradeckém kraji 2026</t>
  </si>
  <si>
    <t>22741453</t>
  </si>
  <si>
    <t>Místní akční skupina Stolové hory, z. s.</t>
  </si>
  <si>
    <t>26KPG20-0003</t>
  </si>
  <si>
    <t>Novopacké školy za kulturou v KHK 2026</t>
  </si>
  <si>
    <t>75126001</t>
  </si>
  <si>
    <t>Společenství obcí Novopacko</t>
  </si>
  <si>
    <t>26KPG20-0002</t>
  </si>
  <si>
    <t>Kam za kulturou v ORP Jaroměř</t>
  </si>
  <si>
    <t>26KPG20-0001</t>
  </si>
  <si>
    <r>
      <t xml:space="preserve">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26KPG20 Za Kulturou v KHK</t>
    </r>
  </si>
  <si>
    <t>LUSTR festival ilustrace z.s.</t>
  </si>
  <si>
    <t>07765410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</si>
</sst>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&quot;Kč&quot;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333333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/>
        <bgColor theme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7" fillId="4" borderId="0" applyNumberFormat="0" applyBorder="0" applyAlignment="0" applyProtection="0"/>
    <xf numFmtId="0" fontId="2" fillId="0" borderId="0"/>
  </cellStyleXfs>
  <cellXfs count="103">
    <xf numFmtId="0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/>
    <xf numFmtId="6" fontId="4" fillId="0" borderId="1" xfId="0" applyNumberFormat="1" applyFont="1" applyFill="1" applyBorder="1" applyAlignment="1" applyProtection="1"/>
    <xf numFmtId="9" fontId="7" fillId="3" borderId="1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 applyProtection="1"/>
    <xf numFmtId="164" fontId="3" fillId="3" borderId="0" xfId="0" applyNumberFormat="1" applyFont="1" applyFill="1" applyBorder="1" applyAlignment="1" applyProtection="1"/>
    <xf numFmtId="6" fontId="4" fillId="0" borderId="1" xfId="0" applyNumberFormat="1" applyFont="1" applyBorder="1" applyAlignment="1">
      <alignment horizontal="right"/>
    </xf>
    <xf numFmtId="6" fontId="3" fillId="3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>
      <alignment horizontal="left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4" fillId="0" borderId="0" xfId="1"/>
    <xf numFmtId="10" fontId="13" fillId="0" borderId="5" xfId="1" applyNumberFormat="1" applyFont="1" applyBorder="1" applyAlignment="1" applyProtection="1">
      <alignment horizontal="center" vertical="center" wrapText="1"/>
      <protection hidden="1"/>
    </xf>
    <xf numFmtId="9" fontId="13" fillId="0" borderId="4" xfId="1" applyNumberFormat="1" applyFont="1" applyBorder="1" applyAlignment="1" applyProtection="1">
      <alignment horizontal="center" vertical="center" wrapText="1"/>
      <protection hidden="1"/>
    </xf>
    <xf numFmtId="3" fontId="13" fillId="0" borderId="4" xfId="1" applyNumberFormat="1" applyFont="1" applyBorder="1" applyAlignment="1" applyProtection="1">
      <alignment horizontal="center" vertical="center" wrapText="1"/>
      <protection hidden="1"/>
    </xf>
    <xf numFmtId="4" fontId="13" fillId="0" borderId="4" xfId="1" applyNumberFormat="1" applyFont="1" applyBorder="1" applyAlignment="1" applyProtection="1">
      <alignment horizontal="right" vertical="center" wrapText="1"/>
      <protection hidden="1"/>
    </xf>
    <xf numFmtId="0" fontId="9" fillId="0" borderId="4" xfId="1" applyFont="1" applyBorder="1" applyAlignment="1" applyProtection="1">
      <alignment horizontal="center" vertical="center" wrapText="1"/>
      <protection hidden="1"/>
    </xf>
    <xf numFmtId="0" fontId="9" fillId="0" borderId="3" xfId="1" applyFont="1" applyBorder="1" applyAlignment="1" applyProtection="1">
      <alignment horizontal="left" vertical="center" wrapText="1"/>
      <protection hidden="1"/>
    </xf>
    <xf numFmtId="0" fontId="9" fillId="0" borderId="5" xfId="1" applyFont="1" applyBorder="1" applyAlignment="1" applyProtection="1">
      <alignment horizontal="center" vertical="center" wrapText="1"/>
      <protection hidden="1"/>
    </xf>
    <xf numFmtId="0" fontId="10" fillId="0" borderId="4" xfId="1" applyFont="1" applyBorder="1" applyAlignment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  <protection hidden="1"/>
    </xf>
    <xf numFmtId="10" fontId="11" fillId="0" borderId="7" xfId="1" applyNumberFormat="1" applyFont="1" applyBorder="1" applyAlignment="1" applyProtection="1">
      <alignment horizontal="center" vertical="center" wrapText="1"/>
      <protection hidden="1"/>
    </xf>
    <xf numFmtId="9" fontId="11" fillId="0" borderId="6" xfId="1" applyNumberFormat="1" applyFont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center" wrapText="1"/>
      <protection hidden="1"/>
    </xf>
    <xf numFmtId="4" fontId="11" fillId="0" borderId="1" xfId="1" applyNumberFormat="1" applyFont="1" applyBorder="1" applyAlignment="1" applyProtection="1">
      <alignment horizontal="right" vertical="center" wrapText="1"/>
      <protection hidden="1"/>
    </xf>
    <xf numFmtId="4" fontId="13" fillId="0" borderId="1" xfId="1" applyNumberFormat="1" applyFont="1" applyBorder="1" applyAlignment="1" applyProtection="1">
      <alignment horizontal="right" vertical="center" wrapText="1"/>
      <protection hidden="1"/>
    </xf>
    <xf numFmtId="0" fontId="11" fillId="0" borderId="8" xfId="1" applyFont="1" applyBorder="1" applyAlignment="1" applyProtection="1">
      <alignment horizontal="left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0" fillId="0" borderId="0" xfId="0"/>
    <xf numFmtId="0" fontId="18" fillId="0" borderId="0" xfId="0" applyFont="1"/>
    <xf numFmtId="0" fontId="2" fillId="0" borderId="0" xfId="0" applyFont="1"/>
    <xf numFmtId="0" fontId="19" fillId="0" borderId="0" xfId="0" applyFont="1"/>
    <xf numFmtId="165" fontId="0" fillId="0" borderId="1" xfId="0" applyNumberForma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5" fillId="4" borderId="0" xfId="2" applyNumberFormat="1" applyFont="1" applyBorder="1" applyAlignment="1" applyProtection="1"/>
    <xf numFmtId="0" fontId="15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/>
    <xf numFmtId="165" fontId="21" fillId="4" borderId="0" xfId="2" applyNumberFormat="1" applyFont="1" applyBorder="1" applyAlignment="1" applyProtection="1">
      <alignment horizontal="center" vertical="center"/>
    </xf>
    <xf numFmtId="165" fontId="20" fillId="4" borderId="0" xfId="2" applyNumberFormat="1" applyFont="1" applyBorder="1" applyAlignment="1" applyProtection="1">
      <alignment horizontal="center" vertical="center"/>
    </xf>
    <xf numFmtId="165" fontId="22" fillId="4" borderId="0" xfId="2" applyNumberFormat="1" applyFont="1" applyBorder="1" applyAlignment="1" applyProtection="1">
      <alignment horizontal="center" vertical="center"/>
    </xf>
    <xf numFmtId="0" fontId="21" fillId="4" borderId="0" xfId="2" applyNumberFormat="1" applyFont="1" applyBorder="1" applyAlignment="1" applyProtection="1">
      <alignment horizontal="center" vertical="center"/>
    </xf>
    <xf numFmtId="0" fontId="4" fillId="0" borderId="0" xfId="0" applyFont="1"/>
    <xf numFmtId="44" fontId="4" fillId="0" borderId="0" xfId="3" applyNumberFormat="1" applyFont="1" applyAlignment="1">
      <alignment horizontal="center" vertical="center"/>
    </xf>
    <xf numFmtId="44" fontId="3" fillId="0" borderId="0" xfId="3" applyNumberFormat="1" applyFont="1" applyAlignment="1">
      <alignment horizontal="center" vertical="center"/>
    </xf>
    <xf numFmtId="44" fontId="23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11" fillId="0" borderId="11" xfId="1" applyFont="1" applyBorder="1" applyAlignment="1" applyProtection="1">
      <alignment horizontal="left" vertical="center" wrapText="1"/>
      <protection hidden="1"/>
    </xf>
    <xf numFmtId="0" fontId="11" fillId="0" borderId="2" xfId="1" applyFont="1" applyBorder="1" applyAlignment="1" applyProtection="1">
      <alignment horizontal="center" vertical="center" wrapText="1"/>
      <protection hidden="1"/>
    </xf>
    <xf numFmtId="4" fontId="11" fillId="0" borderId="2" xfId="1" applyNumberFormat="1" applyFont="1" applyBorder="1" applyAlignment="1" applyProtection="1">
      <alignment horizontal="right" vertical="center" wrapText="1"/>
      <protection hidden="1"/>
    </xf>
    <xf numFmtId="4" fontId="13" fillId="0" borderId="2" xfId="1" applyNumberFormat="1" applyFont="1" applyBorder="1" applyAlignment="1" applyProtection="1">
      <alignment horizontal="right" vertical="center" wrapText="1"/>
      <protection hidden="1"/>
    </xf>
    <xf numFmtId="9" fontId="11" fillId="0" borderId="2" xfId="1" applyNumberFormat="1" applyFont="1" applyBorder="1" applyAlignment="1" applyProtection="1">
      <alignment horizontal="center" vertical="center" wrapText="1"/>
      <protection hidden="1"/>
    </xf>
    <xf numFmtId="10" fontId="11" fillId="0" borderId="12" xfId="1" applyNumberFormat="1" applyFont="1" applyBorder="1" applyAlignment="1" applyProtection="1">
      <alignment horizontal="center" vertical="center" wrapText="1"/>
      <protection hidden="1"/>
    </xf>
    <xf numFmtId="6" fontId="0" fillId="0" borderId="0" xfId="0" applyNumberFormat="1"/>
    <xf numFmtId="0" fontId="1" fillId="0" borderId="0" xfId="0" applyFont="1"/>
    <xf numFmtId="0" fontId="4" fillId="7" borderId="0" xfId="0" applyFont="1" applyFill="1"/>
    <xf numFmtId="44" fontId="16" fillId="7" borderId="0" xfId="0" applyNumberFormat="1" applyFont="1" applyFill="1"/>
    <xf numFmtId="0" fontId="16" fillId="7" borderId="0" xfId="0" applyFont="1" applyFill="1"/>
    <xf numFmtId="0" fontId="0" fillId="7" borderId="0" xfId="0" applyFill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44" fontId="0" fillId="0" borderId="0" xfId="0" applyNumberFormat="1"/>
    <xf numFmtId="0" fontId="1" fillId="0" borderId="1" xfId="0" applyFont="1" applyBorder="1" applyAlignment="1">
      <alignment horizontal="right"/>
    </xf>
    <xf numFmtId="0" fontId="16" fillId="7" borderId="0" xfId="0" applyFont="1" applyFill="1" applyAlignment="1">
      <alignment horizontal="center" vertical="center"/>
    </xf>
    <xf numFmtId="0" fontId="16" fillId="0" borderId="0" xfId="0" applyFont="1"/>
    <xf numFmtId="0" fontId="0" fillId="10" borderId="0" xfId="0" applyFill="1"/>
    <xf numFmtId="0" fontId="3" fillId="10" borderId="0" xfId="0" applyFont="1" applyFill="1"/>
    <xf numFmtId="0" fontId="4" fillId="0" borderId="1" xfId="0" applyFont="1" applyBorder="1" applyAlignment="1">
      <alignment horizontal="left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/>
    </xf>
    <xf numFmtId="164" fontId="3" fillId="11" borderId="1" xfId="0" applyNumberFormat="1" applyFont="1" applyFill="1" applyBorder="1" applyAlignment="1">
      <alignment horizontal="left"/>
    </xf>
    <xf numFmtId="164" fontId="3" fillId="10" borderId="0" xfId="0" applyNumberFormat="1" applyFont="1" applyFill="1"/>
    <xf numFmtId="164" fontId="10" fillId="10" borderId="0" xfId="0" applyNumberFormat="1" applyFont="1" applyFill="1"/>
    <xf numFmtId="164" fontId="3" fillId="8" borderId="1" xfId="0" applyNumberFormat="1" applyFont="1" applyFill="1" applyBorder="1"/>
    <xf numFmtId="0" fontId="16" fillId="7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center" vertical="center" wrapText="1"/>
      <protection hidden="1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9" borderId="13" xfId="0" applyFont="1" applyFill="1" applyBorder="1" applyAlignment="1">
      <alignment horizontal="center"/>
    </xf>
  </cellXfs>
  <cellStyles count="4">
    <cellStyle name="Normální" xfId="0" builtinId="0"/>
    <cellStyle name="Normální 2" xfId="1" xr:uid="{FE08228A-EB8F-48FB-8E2E-16C08899FB87}"/>
    <cellStyle name="Normální 2 2" xfId="3" xr:uid="{02469494-A533-456E-81C9-B72CB2296721}"/>
    <cellStyle name="Zvýraznění 5" xfId="2" builtinId="45"/>
  </cellStyles>
  <dxfs count="16"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numFmt numFmtId="34" formatCode="_-* #,##0.00\ &quot;Kč&quot;_-;\-* #,##0.00\ &quot;Kč&quot;_-;_-* &quot;-&quot;??\ &quot;Kč&quot;_-;_-@_-"/>
    </dxf>
    <dxf>
      <font>
        <b/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Kč&quot;_-;\-* #,##0.00\ &quot;Kč&quot;_-;_-* &quot;-&quot;??\ &quot;Kč&quot;_-;_-@_-"/>
    </dxf>
    <dxf>
      <numFmt numFmtId="34" formatCode="_-* #,##0.00\ &quot;Kč&quot;_-;\-* #,##0.00\ &quot;Kč&quot;_-;_-* &quot;-&quot;??\ &quot;Kč&quot;_-;_-@_-"/>
    </dxf>
    <dxf>
      <numFmt numFmtId="34" formatCode="_-* #,##0.00\ &quot;Kč&quot;_-;\-* #,##0.00\ &quot;Kč&quot;_-;_-* &quot;-&quot;??\ &quot;Kč&quot;_-;_-@_-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8F1902-66D4-45F5-B9D5-09145E7CAD0E}" name="Tabulka4" displayName="Tabulka4" ref="B2:R13" totalsRowShown="0" headerRowDxfId="15">
  <tableColumns count="17">
    <tableColumn id="1" xr3:uid="{CE42E30C-6B99-4528-9902-386EA50C90C3}" name="Název projektu"/>
    <tableColumn id="2" xr3:uid="{614318F7-C7C2-46EF-9C3B-4C12A9611838}" name="IČO" dataDxfId="14"/>
    <tableColumn id="3" xr3:uid="{04919D0D-F676-419A-9237-90FBAD339F5C}" name="Žadatel"/>
    <tableColumn id="4" xr3:uid="{32C0E8BF-F831-4CCE-A9FB-6B2DFD62AC8B}" name="Hodnocení celkem" dataDxfId="13"/>
    <tableColumn id="5" xr3:uid="{103D665D-3DAD-491F-A28B-4C893A5CF1AA}" name="Kvalita rozpočtu" dataDxfId="12"/>
    <tableColumn id="6" xr3:uid="{233197A0-CC92-422A-A5AA-65069F9120CF}" name="Typ žadatele, sociální zvýhodnění" dataDxfId="11"/>
    <tableColumn id="7" xr3:uid="{87EE7941-38F3-4D45-BAF6-A6314A130069}" name="Válečná událost, k níž se VH/pietní místo vztahuje" dataDxfId="10"/>
    <tableColumn id="8" xr3:uid="{72058FCD-6585-4674-87DE-054FDE0812FE}" name="Typ válečného hrobu/pietního místa" dataDxfId="9"/>
    <tableColumn id="9" xr3:uid="{896D5778-5929-425D-A242-B874DD713F34}" name="Stupeň technického ohrožení, potřeba obnovy" dataDxfId="8"/>
    <tableColumn id="10" xr3:uid="{BCA0FA9F-F401-4A47-A1A8-908AA7645355}" name="Povaha obnovy, naléhavost řešení" dataDxfId="7"/>
    <tableColumn id="11" xr3:uid="{FF44AB50-7B84-45CA-B5A0-DB4F867AEDD0}" name="Posouzení regionálního významu projektu" dataDxfId="6"/>
    <tableColumn id="12" xr3:uid="{A20AAA6F-AEE0-4D18-8896-3E1B95595D33}" name="Celkové výdaje projektu" dataDxfId="5"/>
    <tableColumn id="13" xr3:uid="{EBA325BB-00D5-449C-8AC8-9B51295CD8A6}" name="Požadavek na dotaci (neinvestiční)" dataDxfId="4"/>
    <tableColumn id="14" xr3:uid="{80CD83BC-A9E1-459C-ACA2-5681774A7208}" name="Doporučeno od 69% (9 žádostí)" dataDxfId="3"/>
    <tableColumn id="15" xr3:uid="{13C32FCF-7B5D-4F92-8904-BA740368C31F}" name="Doporučeno od 72 % (8 žádostí)" dataDxfId="2" dataCellStyle="Normální 2"/>
    <tableColumn id="16" xr3:uid="{7AD19547-8BE6-4344-902A-B7661FD8E9F2}" name="od 73% (6 žádostí)" dataDxfId="1" dataCellStyle="Normální 2"/>
    <tableColumn id="18" xr3:uid="{557F853E-FA9A-461A-A3D5-E20B216DCC93}" name="Komentář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B6335-F4FD-4CB9-AF65-57EDCE256302}">
  <sheetPr>
    <pageSetUpPr fitToPage="1"/>
  </sheetPr>
  <dimension ref="A1:J7"/>
  <sheetViews>
    <sheetView tabSelected="1" workbookViewId="0">
      <selection activeCell="A8" sqref="A8"/>
    </sheetView>
  </sheetViews>
  <sheetFormatPr defaultColWidth="16.7109375" defaultRowHeight="15" x14ac:dyDescent="0.25"/>
  <cols>
    <col min="1" max="1" width="34.42578125" style="19" customWidth="1"/>
    <col min="2" max="16384" width="16.7109375" style="19"/>
  </cols>
  <sheetData>
    <row r="1" spans="1:10" ht="24" customHeight="1" thickBot="1" x14ac:dyDescent="0.3">
      <c r="A1" s="98" t="s">
        <v>146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53.25" customHeight="1" thickBot="1" x14ac:dyDescent="0.3">
      <c r="A2" s="28" t="s">
        <v>136</v>
      </c>
      <c r="B2" s="24" t="s">
        <v>137</v>
      </c>
      <c r="C2" s="24" t="s">
        <v>138</v>
      </c>
      <c r="D2" s="24" t="s">
        <v>139</v>
      </c>
      <c r="E2" s="27" t="s">
        <v>140</v>
      </c>
      <c r="F2" s="27" t="s">
        <v>141</v>
      </c>
      <c r="G2" s="27" t="s">
        <v>142</v>
      </c>
      <c r="H2" s="24" t="s">
        <v>143</v>
      </c>
      <c r="I2" s="24" t="s">
        <v>144</v>
      </c>
      <c r="J2" s="26" t="s">
        <v>145</v>
      </c>
    </row>
    <row r="3" spans="1:10" ht="53.25" customHeight="1" x14ac:dyDescent="0.25">
      <c r="A3" s="34" t="s">
        <v>122</v>
      </c>
      <c r="B3" s="35">
        <v>25</v>
      </c>
      <c r="C3" s="32">
        <v>4947570</v>
      </c>
      <c r="D3" s="32">
        <v>2703864</v>
      </c>
      <c r="E3" s="33">
        <v>1000000</v>
      </c>
      <c r="F3" s="32">
        <v>0</v>
      </c>
      <c r="G3" s="32">
        <v>1000000</v>
      </c>
      <c r="H3" s="31">
        <v>23</v>
      </c>
      <c r="I3" s="30">
        <f>H3/B3</f>
        <v>0.92</v>
      </c>
      <c r="J3" s="29">
        <f>E3/D3</f>
        <v>0.36984108668187454</v>
      </c>
    </row>
    <row r="4" spans="1:10" ht="53.25" customHeight="1" x14ac:dyDescent="0.25">
      <c r="A4" s="34" t="s">
        <v>202</v>
      </c>
      <c r="B4" s="35">
        <v>14</v>
      </c>
      <c r="C4" s="32">
        <v>1008000</v>
      </c>
      <c r="D4" s="32">
        <v>1008000</v>
      </c>
      <c r="E4" s="33">
        <v>1008000</v>
      </c>
      <c r="F4" s="32">
        <v>0</v>
      </c>
      <c r="G4" s="32">
        <v>1008000</v>
      </c>
      <c r="H4" s="31">
        <v>14</v>
      </c>
      <c r="I4" s="30">
        <f>H4/B4</f>
        <v>1</v>
      </c>
      <c r="J4" s="29">
        <f>E4/D4</f>
        <v>1</v>
      </c>
    </row>
    <row r="5" spans="1:10" ht="53.25" customHeight="1" x14ac:dyDescent="0.25">
      <c r="A5" s="34" t="s">
        <v>147</v>
      </c>
      <c r="B5" s="31">
        <v>10</v>
      </c>
      <c r="C5" s="32">
        <v>1754469</v>
      </c>
      <c r="D5" s="32">
        <v>623830.5</v>
      </c>
      <c r="E5" s="33">
        <v>500000</v>
      </c>
      <c r="F5" s="32">
        <v>0</v>
      </c>
      <c r="G5" s="32">
        <v>500000</v>
      </c>
      <c r="H5" s="31">
        <v>8</v>
      </c>
      <c r="I5" s="30">
        <f>H5/B5</f>
        <v>0.8</v>
      </c>
      <c r="J5" s="29">
        <f>E5/D5</f>
        <v>0.80149976636281806</v>
      </c>
    </row>
    <row r="6" spans="1:10" ht="53.25" customHeight="1" thickBot="1" x14ac:dyDescent="0.3">
      <c r="A6" s="66" t="s">
        <v>300</v>
      </c>
      <c r="B6" s="67">
        <v>27</v>
      </c>
      <c r="C6" s="68">
        <v>7290000</v>
      </c>
      <c r="D6" s="68">
        <v>7290000</v>
      </c>
      <c r="E6" s="69">
        <v>7290000</v>
      </c>
      <c r="F6" s="68">
        <v>0</v>
      </c>
      <c r="G6" s="68">
        <v>7290000</v>
      </c>
      <c r="H6" s="67">
        <v>27</v>
      </c>
      <c r="I6" s="70">
        <f>H6/B6</f>
        <v>1</v>
      </c>
      <c r="J6" s="71">
        <f>E6/D6</f>
        <v>1</v>
      </c>
    </row>
    <row r="7" spans="1:10" ht="53.25" customHeight="1" thickBot="1" x14ac:dyDescent="0.3">
      <c r="A7" s="25" t="s">
        <v>127</v>
      </c>
      <c r="B7" s="24">
        <f t="shared" ref="B7" si="0">SUM(B3:B5)</f>
        <v>49</v>
      </c>
      <c r="C7" s="23">
        <f t="shared" ref="C7:H7" si="1">SUM(C3:C6)</f>
        <v>15000039</v>
      </c>
      <c r="D7" s="23">
        <f t="shared" si="1"/>
        <v>11625694.5</v>
      </c>
      <c r="E7" s="23">
        <f t="shared" si="1"/>
        <v>9798000</v>
      </c>
      <c r="F7" s="23">
        <f t="shared" si="1"/>
        <v>0</v>
      </c>
      <c r="G7" s="23">
        <f t="shared" si="1"/>
        <v>9798000</v>
      </c>
      <c r="H7" s="22">
        <f t="shared" si="1"/>
        <v>72</v>
      </c>
      <c r="I7" s="21">
        <f>H7/B7</f>
        <v>1.4693877551020409</v>
      </c>
      <c r="J7" s="20">
        <f>E7/D7</f>
        <v>0.84278835986959744</v>
      </c>
    </row>
  </sheetData>
  <mergeCells count="1">
    <mergeCell ref="A1:J1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workbookViewId="0">
      <pane ySplit="2" topLeftCell="A19" activePane="bottomLeft" state="frozen"/>
      <selection pane="bottomLeft" activeCell="A32" sqref="A32"/>
    </sheetView>
  </sheetViews>
  <sheetFormatPr defaultColWidth="15.42578125" defaultRowHeight="15" x14ac:dyDescent="0.25"/>
  <cols>
    <col min="1" max="1" width="13.28515625" customWidth="1"/>
    <col min="2" max="2" width="36.28515625" customWidth="1"/>
    <col min="3" max="3" width="12.5703125" customWidth="1"/>
    <col min="4" max="4" width="33.85546875" customWidth="1"/>
    <col min="5" max="5" width="24" hidden="1" customWidth="1"/>
    <col min="6" max="6" width="10.7109375" customWidth="1"/>
    <col min="7" max="14" width="10.7109375" hidden="1" customWidth="1"/>
    <col min="15" max="17" width="12.7109375" customWidth="1"/>
    <col min="18" max="19" width="12.7109375" hidden="1" customWidth="1"/>
    <col min="20" max="20" width="12.7109375" customWidth="1"/>
    <col min="21" max="21" width="15.42578125" hidden="1" customWidth="1"/>
  </cols>
  <sheetData>
    <row r="1" spans="1:21" ht="51" customHeight="1" x14ac:dyDescent="0.35">
      <c r="A1" s="99" t="s">
        <v>122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1" ht="60" customHeight="1" x14ac:dyDescent="0.25">
      <c r="A2" s="5" t="s">
        <v>0</v>
      </c>
      <c r="B2" s="5" t="s">
        <v>77</v>
      </c>
      <c r="C2" s="5" t="s">
        <v>52</v>
      </c>
      <c r="D2" s="5" t="s">
        <v>26</v>
      </c>
      <c r="E2" s="5" t="s">
        <v>103</v>
      </c>
      <c r="F2" s="5" t="s">
        <v>113</v>
      </c>
      <c r="G2" s="5" t="s">
        <v>114</v>
      </c>
      <c r="H2" s="5" t="s">
        <v>115</v>
      </c>
      <c r="I2" s="5" t="s">
        <v>116</v>
      </c>
      <c r="J2" s="5" t="s">
        <v>117</v>
      </c>
      <c r="K2" s="5" t="s">
        <v>118</v>
      </c>
      <c r="L2" s="5" t="s">
        <v>119</v>
      </c>
      <c r="M2" s="5" t="s">
        <v>120</v>
      </c>
      <c r="N2" s="5" t="s">
        <v>121</v>
      </c>
      <c r="O2" s="5" t="s">
        <v>123</v>
      </c>
      <c r="P2" s="5" t="s">
        <v>124</v>
      </c>
      <c r="Q2" s="5" t="s">
        <v>129</v>
      </c>
      <c r="R2" s="5" t="s">
        <v>130</v>
      </c>
      <c r="S2" s="5" t="s">
        <v>131</v>
      </c>
      <c r="T2" s="5" t="s">
        <v>125</v>
      </c>
      <c r="U2" s="18" t="s">
        <v>134</v>
      </c>
    </row>
    <row r="3" spans="1:21" ht="24" customHeight="1" x14ac:dyDescent="0.25">
      <c r="A3" s="15" t="s">
        <v>1</v>
      </c>
      <c r="B3" s="16" t="s">
        <v>78</v>
      </c>
      <c r="C3" s="17" t="s">
        <v>53</v>
      </c>
      <c r="D3" s="16" t="s">
        <v>27</v>
      </c>
      <c r="E3" s="2" t="s">
        <v>104</v>
      </c>
      <c r="F3" s="6">
        <v>0.76</v>
      </c>
      <c r="G3" s="3">
        <v>10</v>
      </c>
      <c r="H3" s="3">
        <v>30</v>
      </c>
      <c r="I3" s="3">
        <v>9</v>
      </c>
      <c r="J3" s="3">
        <v>3</v>
      </c>
      <c r="K3" s="3">
        <v>0</v>
      </c>
      <c r="L3" s="3">
        <v>5</v>
      </c>
      <c r="M3" s="3">
        <v>9</v>
      </c>
      <c r="N3" s="3">
        <v>10</v>
      </c>
      <c r="O3" s="4">
        <v>427000</v>
      </c>
      <c r="P3" s="4">
        <v>150000</v>
      </c>
      <c r="Q3" s="4">
        <v>52000</v>
      </c>
      <c r="R3" s="4">
        <v>56000</v>
      </c>
      <c r="S3" s="13">
        <v>66000</v>
      </c>
      <c r="T3" s="2"/>
      <c r="U3" s="1" t="s">
        <v>133</v>
      </c>
    </row>
    <row r="4" spans="1:21" ht="24" customHeight="1" x14ac:dyDescent="0.25">
      <c r="A4" s="15" t="s">
        <v>2</v>
      </c>
      <c r="B4" s="16" t="s">
        <v>79</v>
      </c>
      <c r="C4" s="17"/>
      <c r="D4" s="16" t="s">
        <v>28</v>
      </c>
      <c r="E4" s="2" t="s">
        <v>105</v>
      </c>
      <c r="F4" s="6">
        <v>0.86</v>
      </c>
      <c r="G4" s="3">
        <v>8</v>
      </c>
      <c r="H4" s="3">
        <v>30</v>
      </c>
      <c r="I4" s="3">
        <v>9</v>
      </c>
      <c r="J4" s="3">
        <v>3</v>
      </c>
      <c r="K4" s="3">
        <v>10</v>
      </c>
      <c r="L4" s="3">
        <v>5</v>
      </c>
      <c r="M4" s="3">
        <v>15</v>
      </c>
      <c r="N4" s="3">
        <v>6</v>
      </c>
      <c r="O4" s="4">
        <v>32000</v>
      </c>
      <c r="P4" s="4">
        <v>24000</v>
      </c>
      <c r="Q4" s="4">
        <v>22000</v>
      </c>
      <c r="R4" s="4">
        <v>22000</v>
      </c>
      <c r="S4" s="13">
        <v>22000</v>
      </c>
      <c r="T4" s="2"/>
      <c r="U4" s="1"/>
    </row>
    <row r="5" spans="1:21" ht="24" customHeight="1" x14ac:dyDescent="0.25">
      <c r="A5" s="15" t="s">
        <v>3</v>
      </c>
      <c r="B5" s="16" t="s">
        <v>80</v>
      </c>
      <c r="C5" s="17" t="s">
        <v>54</v>
      </c>
      <c r="D5" s="16" t="s">
        <v>29</v>
      </c>
      <c r="E5" s="2" t="s">
        <v>104</v>
      </c>
      <c r="F5" s="6">
        <v>0.87</v>
      </c>
      <c r="G5" s="3">
        <v>8</v>
      </c>
      <c r="H5" s="3">
        <v>30</v>
      </c>
      <c r="I5" s="3">
        <v>15</v>
      </c>
      <c r="J5" s="3">
        <v>4</v>
      </c>
      <c r="K5" s="3">
        <v>10</v>
      </c>
      <c r="L5" s="3">
        <v>5</v>
      </c>
      <c r="M5" s="3">
        <v>9</v>
      </c>
      <c r="N5" s="3">
        <v>6</v>
      </c>
      <c r="O5" s="4">
        <v>200000</v>
      </c>
      <c r="P5" s="4">
        <v>30000</v>
      </c>
      <c r="Q5" s="4">
        <v>23000</v>
      </c>
      <c r="R5" s="4">
        <v>24000</v>
      </c>
      <c r="S5" s="13">
        <v>25000</v>
      </c>
      <c r="T5" s="2" t="s">
        <v>133</v>
      </c>
      <c r="U5" s="1" t="s">
        <v>133</v>
      </c>
    </row>
    <row r="6" spans="1:21" ht="24" customHeight="1" x14ac:dyDescent="0.25">
      <c r="A6" s="15" t="s">
        <v>4</v>
      </c>
      <c r="B6" s="16" t="s">
        <v>81</v>
      </c>
      <c r="C6" s="17" t="s">
        <v>55</v>
      </c>
      <c r="D6" s="16" t="s">
        <v>30</v>
      </c>
      <c r="E6" s="2" t="s">
        <v>106</v>
      </c>
      <c r="F6" s="6">
        <v>0.98</v>
      </c>
      <c r="G6" s="3">
        <v>10</v>
      </c>
      <c r="H6" s="3">
        <v>30</v>
      </c>
      <c r="I6" s="3">
        <v>15</v>
      </c>
      <c r="J6" s="3">
        <v>3</v>
      </c>
      <c r="K6" s="3">
        <v>10</v>
      </c>
      <c r="L6" s="3">
        <v>5</v>
      </c>
      <c r="M6" s="3">
        <v>15</v>
      </c>
      <c r="N6" s="3">
        <v>10</v>
      </c>
      <c r="O6" s="4">
        <v>95000</v>
      </c>
      <c r="P6" s="4">
        <v>60000</v>
      </c>
      <c r="Q6" s="4">
        <v>33000</v>
      </c>
      <c r="R6" s="4">
        <v>35000</v>
      </c>
      <c r="S6" s="13">
        <v>38000</v>
      </c>
      <c r="T6" s="2"/>
      <c r="U6" s="1"/>
    </row>
    <row r="7" spans="1:21" ht="24" customHeight="1" x14ac:dyDescent="0.25">
      <c r="A7" s="15" t="s">
        <v>5</v>
      </c>
      <c r="B7" s="16" t="s">
        <v>82</v>
      </c>
      <c r="C7" s="17" t="s">
        <v>56</v>
      </c>
      <c r="D7" s="16" t="s">
        <v>31</v>
      </c>
      <c r="E7" s="2" t="s">
        <v>104</v>
      </c>
      <c r="F7" s="6">
        <v>0.7</v>
      </c>
      <c r="G7" s="3">
        <v>10</v>
      </c>
      <c r="H7" s="3">
        <v>18</v>
      </c>
      <c r="I7" s="3">
        <v>9</v>
      </c>
      <c r="J7" s="3">
        <v>3</v>
      </c>
      <c r="K7" s="3">
        <v>10</v>
      </c>
      <c r="L7" s="3">
        <v>5</v>
      </c>
      <c r="M7" s="3">
        <v>9</v>
      </c>
      <c r="N7" s="3">
        <v>6</v>
      </c>
      <c r="O7" s="4">
        <v>144000</v>
      </c>
      <c r="P7" s="4">
        <v>105000</v>
      </c>
      <c r="Q7" s="4">
        <v>39000</v>
      </c>
      <c r="R7" s="4">
        <v>42000</v>
      </c>
      <c r="S7" s="13" t="s">
        <v>128</v>
      </c>
      <c r="T7" s="2"/>
      <c r="U7" s="1" t="s">
        <v>133</v>
      </c>
    </row>
    <row r="8" spans="1:21" ht="24" customHeight="1" x14ac:dyDescent="0.25">
      <c r="A8" s="15" t="s">
        <v>6</v>
      </c>
      <c r="B8" s="16" t="s">
        <v>83</v>
      </c>
      <c r="C8" s="17" t="s">
        <v>57</v>
      </c>
      <c r="D8" s="16" t="s">
        <v>32</v>
      </c>
      <c r="E8" s="2" t="s">
        <v>107</v>
      </c>
      <c r="F8" s="6">
        <v>0.8</v>
      </c>
      <c r="G8" s="3">
        <v>8</v>
      </c>
      <c r="H8" s="3">
        <v>30</v>
      </c>
      <c r="I8" s="3">
        <v>15</v>
      </c>
      <c r="J8" s="3">
        <v>3</v>
      </c>
      <c r="K8" s="3">
        <v>0</v>
      </c>
      <c r="L8" s="3">
        <v>5</v>
      </c>
      <c r="M8" s="3">
        <v>9</v>
      </c>
      <c r="N8" s="3">
        <v>10</v>
      </c>
      <c r="O8" s="4">
        <v>390500</v>
      </c>
      <c r="P8" s="4">
        <v>150000</v>
      </c>
      <c r="Q8" s="4">
        <v>55000</v>
      </c>
      <c r="R8" s="4">
        <v>59000</v>
      </c>
      <c r="S8" s="13">
        <v>68000</v>
      </c>
      <c r="T8" s="2" t="s">
        <v>133</v>
      </c>
      <c r="U8" s="1"/>
    </row>
    <row r="9" spans="1:21" ht="24" customHeight="1" x14ac:dyDescent="0.25">
      <c r="A9" s="15" t="s">
        <v>7</v>
      </c>
      <c r="B9" s="16" t="s">
        <v>84</v>
      </c>
      <c r="C9" s="17" t="s">
        <v>58</v>
      </c>
      <c r="D9" s="16" t="s">
        <v>33</v>
      </c>
      <c r="E9" s="2" t="s">
        <v>104</v>
      </c>
      <c r="F9" s="6">
        <v>0.8</v>
      </c>
      <c r="G9" s="3">
        <v>8</v>
      </c>
      <c r="H9" s="3">
        <v>30</v>
      </c>
      <c r="I9" s="3">
        <v>15</v>
      </c>
      <c r="J9" s="3">
        <v>3</v>
      </c>
      <c r="K9" s="3">
        <v>0</v>
      </c>
      <c r="L9" s="3">
        <v>5</v>
      </c>
      <c r="M9" s="3">
        <v>9</v>
      </c>
      <c r="N9" s="3">
        <v>10</v>
      </c>
      <c r="O9" s="4">
        <v>200000</v>
      </c>
      <c r="P9" s="4">
        <v>150000</v>
      </c>
      <c r="Q9" s="4">
        <v>55000</v>
      </c>
      <c r="R9" s="4">
        <v>59000</v>
      </c>
      <c r="S9" s="13">
        <v>68000</v>
      </c>
      <c r="T9" s="2" t="s">
        <v>133</v>
      </c>
      <c r="U9" s="1" t="s">
        <v>133</v>
      </c>
    </row>
    <row r="10" spans="1:21" ht="24" customHeight="1" x14ac:dyDescent="0.25">
      <c r="A10" s="15" t="s">
        <v>8</v>
      </c>
      <c r="B10" s="16" t="s">
        <v>85</v>
      </c>
      <c r="C10" s="17" t="s">
        <v>59</v>
      </c>
      <c r="D10" s="16" t="s">
        <v>34</v>
      </c>
      <c r="E10" s="2" t="s">
        <v>104</v>
      </c>
      <c r="F10" s="6">
        <v>0.86</v>
      </c>
      <c r="G10" s="3">
        <v>10</v>
      </c>
      <c r="H10" s="3">
        <v>30</v>
      </c>
      <c r="I10" s="3">
        <v>9</v>
      </c>
      <c r="J10" s="3">
        <v>3</v>
      </c>
      <c r="K10" s="3">
        <v>10</v>
      </c>
      <c r="L10" s="3">
        <v>5</v>
      </c>
      <c r="M10" s="3">
        <v>9</v>
      </c>
      <c r="N10" s="3">
        <v>10</v>
      </c>
      <c r="O10" s="4">
        <v>202000</v>
      </c>
      <c r="P10" s="4">
        <v>150000</v>
      </c>
      <c r="Q10" s="4">
        <v>57000</v>
      </c>
      <c r="R10" s="4">
        <v>62000</v>
      </c>
      <c r="S10" s="13">
        <v>72000</v>
      </c>
      <c r="T10" s="2"/>
      <c r="U10" s="1"/>
    </row>
    <row r="11" spans="1:21" ht="24" customHeight="1" x14ac:dyDescent="0.25">
      <c r="A11" s="15" t="s">
        <v>9</v>
      </c>
      <c r="B11" s="16" t="s">
        <v>86</v>
      </c>
      <c r="C11" s="17" t="s">
        <v>60</v>
      </c>
      <c r="D11" s="16" t="s">
        <v>35</v>
      </c>
      <c r="E11" s="2" t="s">
        <v>108</v>
      </c>
      <c r="F11" s="6">
        <v>0.89</v>
      </c>
      <c r="G11" s="3">
        <v>10</v>
      </c>
      <c r="H11" s="3">
        <v>30</v>
      </c>
      <c r="I11" s="3">
        <v>15</v>
      </c>
      <c r="J11" s="3">
        <v>4</v>
      </c>
      <c r="K11" s="3">
        <v>0</v>
      </c>
      <c r="L11" s="3">
        <v>5</v>
      </c>
      <c r="M11" s="3">
        <v>15</v>
      </c>
      <c r="N11" s="3">
        <v>10</v>
      </c>
      <c r="O11" s="4">
        <v>200000</v>
      </c>
      <c r="P11" s="4">
        <v>150000</v>
      </c>
      <c r="Q11" s="4">
        <v>59000</v>
      </c>
      <c r="R11" s="4">
        <v>63000</v>
      </c>
      <c r="S11" s="13">
        <v>74000</v>
      </c>
      <c r="T11" s="2" t="s">
        <v>133</v>
      </c>
      <c r="U11" s="1"/>
    </row>
    <row r="12" spans="1:21" ht="24" customHeight="1" x14ac:dyDescent="0.25">
      <c r="A12" s="15" t="s">
        <v>10</v>
      </c>
      <c r="B12" s="16" t="s">
        <v>87</v>
      </c>
      <c r="C12" s="17" t="s">
        <v>61</v>
      </c>
      <c r="D12" s="16" t="s">
        <v>36</v>
      </c>
      <c r="E12" s="2" t="s">
        <v>104</v>
      </c>
      <c r="F12" s="6">
        <v>0.71</v>
      </c>
      <c r="G12" s="3">
        <v>10</v>
      </c>
      <c r="H12" s="3">
        <v>30</v>
      </c>
      <c r="I12" s="3">
        <v>9</v>
      </c>
      <c r="J12" s="3">
        <v>2</v>
      </c>
      <c r="K12" s="3">
        <v>0</v>
      </c>
      <c r="L12" s="3">
        <v>5</v>
      </c>
      <c r="M12" s="3">
        <v>9</v>
      </c>
      <c r="N12" s="3">
        <v>6</v>
      </c>
      <c r="O12" s="4">
        <v>239871</v>
      </c>
      <c r="P12" s="4">
        <v>150000</v>
      </c>
      <c r="Q12" s="4">
        <v>50000</v>
      </c>
      <c r="R12" s="4">
        <v>54000</v>
      </c>
      <c r="S12" s="13">
        <v>63000</v>
      </c>
      <c r="T12" s="2" t="s">
        <v>133</v>
      </c>
      <c r="U12" s="1"/>
    </row>
    <row r="13" spans="1:21" ht="24" customHeight="1" x14ac:dyDescent="0.25">
      <c r="A13" s="15" t="s">
        <v>11</v>
      </c>
      <c r="B13" s="16" t="s">
        <v>88</v>
      </c>
      <c r="C13" s="17" t="s">
        <v>62</v>
      </c>
      <c r="D13" s="16" t="s">
        <v>37</v>
      </c>
      <c r="E13" s="2" t="s">
        <v>109</v>
      </c>
      <c r="F13" s="6">
        <v>0.92</v>
      </c>
      <c r="G13" s="3">
        <v>8</v>
      </c>
      <c r="H13" s="3">
        <v>30</v>
      </c>
      <c r="I13" s="3">
        <v>9</v>
      </c>
      <c r="J13" s="3">
        <v>5</v>
      </c>
      <c r="K13" s="3">
        <v>10</v>
      </c>
      <c r="L13" s="3">
        <v>5</v>
      </c>
      <c r="M13" s="3">
        <v>15</v>
      </c>
      <c r="N13" s="3">
        <v>10</v>
      </c>
      <c r="O13" s="4">
        <v>588497</v>
      </c>
      <c r="P13" s="4">
        <v>148772</v>
      </c>
      <c r="Q13" s="4">
        <v>59000</v>
      </c>
      <c r="R13" s="4">
        <v>64000</v>
      </c>
      <c r="S13" s="13">
        <v>75000</v>
      </c>
      <c r="T13" s="7" t="s">
        <v>132</v>
      </c>
      <c r="U13" s="1" t="s">
        <v>133</v>
      </c>
    </row>
    <row r="14" spans="1:21" ht="24" customHeight="1" x14ac:dyDescent="0.25">
      <c r="A14" s="15" t="s">
        <v>12</v>
      </c>
      <c r="B14" s="16" t="s">
        <v>89</v>
      </c>
      <c r="C14" s="17" t="s">
        <v>63</v>
      </c>
      <c r="D14" s="16" t="s">
        <v>38</v>
      </c>
      <c r="E14" s="2" t="s">
        <v>104</v>
      </c>
      <c r="F14" s="6">
        <v>0.69</v>
      </c>
      <c r="G14" s="3">
        <v>10</v>
      </c>
      <c r="H14" s="3">
        <v>18</v>
      </c>
      <c r="I14" s="3">
        <v>9</v>
      </c>
      <c r="J14" s="3">
        <v>2</v>
      </c>
      <c r="K14" s="3">
        <v>10</v>
      </c>
      <c r="L14" s="3">
        <v>5</v>
      </c>
      <c r="M14" s="3">
        <v>9</v>
      </c>
      <c r="N14" s="3">
        <v>6</v>
      </c>
      <c r="O14" s="4">
        <v>244000</v>
      </c>
      <c r="P14" s="4">
        <v>90000</v>
      </c>
      <c r="Q14" s="4">
        <v>36000</v>
      </c>
      <c r="R14" s="4">
        <v>38000</v>
      </c>
      <c r="S14" s="13" t="s">
        <v>128</v>
      </c>
      <c r="T14" s="2"/>
      <c r="U14" s="1" t="s">
        <v>133</v>
      </c>
    </row>
    <row r="15" spans="1:21" ht="24" customHeight="1" x14ac:dyDescent="0.25">
      <c r="A15" s="15" t="s">
        <v>13</v>
      </c>
      <c r="B15" s="16" t="s">
        <v>90</v>
      </c>
      <c r="C15" s="17" t="s">
        <v>64</v>
      </c>
      <c r="D15" s="16" t="s">
        <v>39</v>
      </c>
      <c r="E15" s="2" t="s">
        <v>107</v>
      </c>
      <c r="F15" s="6">
        <v>0.99</v>
      </c>
      <c r="G15" s="3">
        <v>10</v>
      </c>
      <c r="H15" s="3">
        <v>30</v>
      </c>
      <c r="I15" s="3">
        <v>15</v>
      </c>
      <c r="J15" s="3">
        <v>4</v>
      </c>
      <c r="K15" s="3">
        <v>10</v>
      </c>
      <c r="L15" s="3">
        <v>5</v>
      </c>
      <c r="M15" s="3">
        <v>15</v>
      </c>
      <c r="N15" s="3">
        <v>10</v>
      </c>
      <c r="O15" s="4">
        <v>148000</v>
      </c>
      <c r="P15" s="4">
        <v>90000</v>
      </c>
      <c r="Q15" s="4">
        <v>43000</v>
      </c>
      <c r="R15" s="4">
        <v>46000</v>
      </c>
      <c r="S15" s="13">
        <v>52000</v>
      </c>
      <c r="T15" s="2" t="s">
        <v>133</v>
      </c>
      <c r="U15" s="1" t="s">
        <v>133</v>
      </c>
    </row>
    <row r="16" spans="1:21" ht="24" customHeight="1" x14ac:dyDescent="0.25">
      <c r="A16" s="15" t="s">
        <v>14</v>
      </c>
      <c r="B16" s="16" t="s">
        <v>91</v>
      </c>
      <c r="C16" s="17" t="s">
        <v>65</v>
      </c>
      <c r="D16" s="16" t="s">
        <v>40</v>
      </c>
      <c r="E16" s="2" t="s">
        <v>109</v>
      </c>
      <c r="F16" s="6">
        <v>0.65</v>
      </c>
      <c r="G16" s="3">
        <v>10</v>
      </c>
      <c r="H16" s="3">
        <v>18</v>
      </c>
      <c r="I16" s="3">
        <v>15</v>
      </c>
      <c r="J16" s="3">
        <v>2</v>
      </c>
      <c r="K16" s="3">
        <v>0</v>
      </c>
      <c r="L16" s="3">
        <v>5</v>
      </c>
      <c r="M16" s="3">
        <v>9</v>
      </c>
      <c r="N16" s="3">
        <v>6</v>
      </c>
      <c r="O16" s="4">
        <v>211500</v>
      </c>
      <c r="P16" s="4">
        <v>100000</v>
      </c>
      <c r="Q16" s="4">
        <v>37000</v>
      </c>
      <c r="R16" s="4">
        <v>0</v>
      </c>
      <c r="S16" s="13" t="s">
        <v>128</v>
      </c>
      <c r="T16" s="2"/>
      <c r="U16" s="1"/>
    </row>
    <row r="17" spans="1:21" ht="24" customHeight="1" x14ac:dyDescent="0.25">
      <c r="A17" s="15" t="s">
        <v>15</v>
      </c>
      <c r="B17" s="16" t="s">
        <v>92</v>
      </c>
      <c r="C17" s="17" t="s">
        <v>66</v>
      </c>
      <c r="D17" s="16" t="s">
        <v>41</v>
      </c>
      <c r="E17" s="2" t="s">
        <v>110</v>
      </c>
      <c r="F17" s="6">
        <v>0.65</v>
      </c>
      <c r="G17" s="3">
        <v>10</v>
      </c>
      <c r="H17" s="3">
        <v>18</v>
      </c>
      <c r="I17" s="3">
        <v>15</v>
      </c>
      <c r="J17" s="3">
        <v>2</v>
      </c>
      <c r="K17" s="3">
        <v>0</v>
      </c>
      <c r="L17" s="3">
        <v>5</v>
      </c>
      <c r="M17" s="3">
        <v>9</v>
      </c>
      <c r="N17" s="3">
        <v>6</v>
      </c>
      <c r="O17" s="4">
        <v>90000</v>
      </c>
      <c r="P17" s="4">
        <v>54000</v>
      </c>
      <c r="Q17" s="4">
        <v>27000</v>
      </c>
      <c r="R17" s="4">
        <v>0</v>
      </c>
      <c r="S17" s="13" t="s">
        <v>128</v>
      </c>
      <c r="T17" s="2" t="s">
        <v>133</v>
      </c>
      <c r="U17" s="1"/>
    </row>
    <row r="18" spans="1:21" ht="24" customHeight="1" x14ac:dyDescent="0.25">
      <c r="A18" s="15" t="s">
        <v>16</v>
      </c>
      <c r="B18" s="16" t="s">
        <v>93</v>
      </c>
      <c r="C18" s="17" t="s">
        <v>67</v>
      </c>
      <c r="D18" s="16" t="s">
        <v>42</v>
      </c>
      <c r="E18" s="2" t="s">
        <v>111</v>
      </c>
      <c r="F18" s="10">
        <v>0.56999999999999995</v>
      </c>
      <c r="G18" s="3">
        <v>8</v>
      </c>
      <c r="H18" s="3">
        <v>18</v>
      </c>
      <c r="I18" s="3">
        <v>9</v>
      </c>
      <c r="J18" s="3">
        <v>2</v>
      </c>
      <c r="K18" s="3">
        <v>0</v>
      </c>
      <c r="L18" s="3">
        <v>5</v>
      </c>
      <c r="M18" s="3">
        <v>9</v>
      </c>
      <c r="N18" s="3">
        <v>6</v>
      </c>
      <c r="O18" s="4">
        <v>160322</v>
      </c>
      <c r="P18" s="4">
        <v>120240</v>
      </c>
      <c r="Q18" s="4">
        <v>0</v>
      </c>
      <c r="R18" s="4">
        <v>0</v>
      </c>
      <c r="S18" s="13" t="s">
        <v>128</v>
      </c>
      <c r="T18" s="2"/>
      <c r="U18" s="1"/>
    </row>
    <row r="19" spans="1:21" ht="24" customHeight="1" x14ac:dyDescent="0.25">
      <c r="A19" s="15" t="s">
        <v>17</v>
      </c>
      <c r="B19" s="16" t="s">
        <v>94</v>
      </c>
      <c r="C19" s="17" t="s">
        <v>68</v>
      </c>
      <c r="D19" s="16" t="s">
        <v>43</v>
      </c>
      <c r="E19" s="2" t="s">
        <v>104</v>
      </c>
      <c r="F19" s="10">
        <v>0.53</v>
      </c>
      <c r="G19" s="3">
        <v>8</v>
      </c>
      <c r="H19" s="3">
        <v>18</v>
      </c>
      <c r="I19" s="3">
        <v>3</v>
      </c>
      <c r="J19" s="3">
        <v>3</v>
      </c>
      <c r="K19" s="3">
        <v>10</v>
      </c>
      <c r="L19" s="3">
        <v>5</v>
      </c>
      <c r="M19" s="3">
        <v>0</v>
      </c>
      <c r="N19" s="3">
        <v>6</v>
      </c>
      <c r="O19" s="4">
        <v>135000</v>
      </c>
      <c r="P19" s="4">
        <v>100000</v>
      </c>
      <c r="Q19" s="4">
        <v>0</v>
      </c>
      <c r="R19" s="4">
        <v>0</v>
      </c>
      <c r="S19" s="13" t="s">
        <v>128</v>
      </c>
      <c r="T19" s="2"/>
      <c r="U19" s="1"/>
    </row>
    <row r="20" spans="1:21" ht="24" customHeight="1" x14ac:dyDescent="0.25">
      <c r="A20" s="15" t="s">
        <v>18</v>
      </c>
      <c r="B20" s="16" t="s">
        <v>95</v>
      </c>
      <c r="C20" s="17" t="s">
        <v>69</v>
      </c>
      <c r="D20" s="16" t="s">
        <v>44</v>
      </c>
      <c r="E20" s="2" t="s">
        <v>107</v>
      </c>
      <c r="F20" s="6">
        <v>0.75</v>
      </c>
      <c r="G20" s="3">
        <v>10</v>
      </c>
      <c r="H20" s="3">
        <v>18</v>
      </c>
      <c r="I20" s="3">
        <v>9</v>
      </c>
      <c r="J20" s="3">
        <v>2</v>
      </c>
      <c r="K20" s="3">
        <v>10</v>
      </c>
      <c r="L20" s="3">
        <v>5</v>
      </c>
      <c r="M20" s="3">
        <v>15</v>
      </c>
      <c r="N20" s="3">
        <v>6</v>
      </c>
      <c r="O20" s="4">
        <v>50000</v>
      </c>
      <c r="P20" s="4">
        <v>30000</v>
      </c>
      <c r="Q20" s="4">
        <v>22000</v>
      </c>
      <c r="R20" s="4">
        <v>22000</v>
      </c>
      <c r="S20" s="13">
        <v>23000</v>
      </c>
      <c r="T20" s="2"/>
      <c r="U20" s="1" t="s">
        <v>133</v>
      </c>
    </row>
    <row r="21" spans="1:21" ht="24" customHeight="1" x14ac:dyDescent="0.25">
      <c r="A21" s="15" t="s">
        <v>19</v>
      </c>
      <c r="B21" s="16" t="s">
        <v>96</v>
      </c>
      <c r="C21" s="17" t="s">
        <v>70</v>
      </c>
      <c r="D21" s="16" t="s">
        <v>45</v>
      </c>
      <c r="E21" s="2" t="s">
        <v>107</v>
      </c>
      <c r="F21" s="6">
        <v>0.83</v>
      </c>
      <c r="G21" s="3">
        <v>10</v>
      </c>
      <c r="H21" s="3">
        <v>30</v>
      </c>
      <c r="I21" s="3">
        <v>15</v>
      </c>
      <c r="J21" s="3">
        <v>3</v>
      </c>
      <c r="K21" s="3">
        <v>10</v>
      </c>
      <c r="L21" s="3">
        <v>5</v>
      </c>
      <c r="M21" s="3">
        <v>0</v>
      </c>
      <c r="N21" s="3">
        <v>10</v>
      </c>
      <c r="O21" s="4">
        <v>101000</v>
      </c>
      <c r="P21" s="4">
        <v>70000</v>
      </c>
      <c r="Q21" s="4">
        <v>34000</v>
      </c>
      <c r="R21" s="4">
        <v>36000</v>
      </c>
      <c r="S21" s="13">
        <v>39000</v>
      </c>
      <c r="T21" s="2"/>
      <c r="U21" s="1"/>
    </row>
    <row r="22" spans="1:21" ht="24" customHeight="1" x14ac:dyDescent="0.25">
      <c r="A22" s="15" t="s">
        <v>20</v>
      </c>
      <c r="B22" s="16" t="s">
        <v>97</v>
      </c>
      <c r="C22" s="17" t="s">
        <v>71</v>
      </c>
      <c r="D22" s="16" t="s">
        <v>46</v>
      </c>
      <c r="E22" s="2" t="s">
        <v>111</v>
      </c>
      <c r="F22" s="6">
        <v>0.76</v>
      </c>
      <c r="G22" s="3">
        <v>8</v>
      </c>
      <c r="H22" s="3">
        <v>30</v>
      </c>
      <c r="I22" s="3">
        <v>9</v>
      </c>
      <c r="J22" s="3">
        <v>3</v>
      </c>
      <c r="K22" s="3">
        <v>0</v>
      </c>
      <c r="L22" s="3">
        <v>5</v>
      </c>
      <c r="M22" s="3">
        <v>15</v>
      </c>
      <c r="N22" s="3">
        <v>6</v>
      </c>
      <c r="O22" s="4">
        <v>200000</v>
      </c>
      <c r="P22" s="4">
        <v>150000</v>
      </c>
      <c r="Q22" s="4">
        <v>52000</v>
      </c>
      <c r="R22" s="4">
        <v>56000</v>
      </c>
      <c r="S22" s="13">
        <v>66000</v>
      </c>
      <c r="T22" s="2"/>
      <c r="U22" s="1"/>
    </row>
    <row r="23" spans="1:21" ht="24" customHeight="1" x14ac:dyDescent="0.25">
      <c r="A23" s="15" t="s">
        <v>21</v>
      </c>
      <c r="B23" s="16" t="s">
        <v>98</v>
      </c>
      <c r="C23" s="17" t="s">
        <v>72</v>
      </c>
      <c r="D23" s="16" t="s">
        <v>47</v>
      </c>
      <c r="E23" s="2" t="s">
        <v>110</v>
      </c>
      <c r="F23" s="6">
        <v>0.8</v>
      </c>
      <c r="G23" s="3">
        <v>10</v>
      </c>
      <c r="H23" s="3">
        <v>30</v>
      </c>
      <c r="I23" s="3">
        <v>3</v>
      </c>
      <c r="J23" s="3">
        <v>3</v>
      </c>
      <c r="K23" s="3">
        <v>10</v>
      </c>
      <c r="L23" s="3">
        <v>5</v>
      </c>
      <c r="M23" s="3">
        <v>9</v>
      </c>
      <c r="N23" s="3">
        <v>10</v>
      </c>
      <c r="O23" s="4">
        <v>70080</v>
      </c>
      <c r="P23" s="4">
        <v>52560</v>
      </c>
      <c r="Q23" s="4">
        <v>29000</v>
      </c>
      <c r="R23" s="4">
        <v>29000</v>
      </c>
      <c r="S23" s="13">
        <v>32000</v>
      </c>
      <c r="T23" s="2" t="s">
        <v>133</v>
      </c>
      <c r="U23" s="1"/>
    </row>
    <row r="24" spans="1:21" ht="24" customHeight="1" x14ac:dyDescent="0.25">
      <c r="A24" s="15" t="s">
        <v>22</v>
      </c>
      <c r="B24" s="16" t="s">
        <v>99</v>
      </c>
      <c r="C24" s="17" t="s">
        <v>73</v>
      </c>
      <c r="D24" s="16" t="s">
        <v>48</v>
      </c>
      <c r="E24" s="2" t="s">
        <v>107</v>
      </c>
      <c r="F24" s="6">
        <v>0.7</v>
      </c>
      <c r="G24" s="3">
        <v>10</v>
      </c>
      <c r="H24" s="3">
        <v>18</v>
      </c>
      <c r="I24" s="3">
        <v>9</v>
      </c>
      <c r="J24" s="3">
        <v>3</v>
      </c>
      <c r="K24" s="3">
        <v>10</v>
      </c>
      <c r="L24" s="3">
        <v>5</v>
      </c>
      <c r="M24" s="3">
        <v>9</v>
      </c>
      <c r="N24" s="3">
        <v>6</v>
      </c>
      <c r="O24" s="4">
        <v>200000</v>
      </c>
      <c r="P24" s="4">
        <v>130000</v>
      </c>
      <c r="Q24" s="4">
        <v>45000</v>
      </c>
      <c r="R24" s="4">
        <v>48000</v>
      </c>
      <c r="S24" s="13" t="s">
        <v>128</v>
      </c>
      <c r="T24" s="2"/>
      <c r="U24" s="1"/>
    </row>
    <row r="25" spans="1:21" ht="24" customHeight="1" x14ac:dyDescent="0.25">
      <c r="A25" s="15" t="s">
        <v>23</v>
      </c>
      <c r="B25" s="16" t="s">
        <v>100</v>
      </c>
      <c r="C25" s="17" t="s">
        <v>74</v>
      </c>
      <c r="D25" s="16" t="s">
        <v>49</v>
      </c>
      <c r="E25" s="2" t="s">
        <v>104</v>
      </c>
      <c r="F25" s="6">
        <v>0.96</v>
      </c>
      <c r="G25" s="3">
        <v>10</v>
      </c>
      <c r="H25" s="3">
        <v>30</v>
      </c>
      <c r="I25" s="3">
        <v>15</v>
      </c>
      <c r="J25" s="3">
        <v>5</v>
      </c>
      <c r="K25" s="3">
        <v>10</v>
      </c>
      <c r="L25" s="3">
        <v>5</v>
      </c>
      <c r="M25" s="3">
        <v>15</v>
      </c>
      <c r="N25" s="3">
        <v>6</v>
      </c>
      <c r="O25" s="4">
        <v>208800</v>
      </c>
      <c r="P25" s="4">
        <v>149292</v>
      </c>
      <c r="Q25" s="4">
        <v>61000</v>
      </c>
      <c r="R25" s="4">
        <v>66000</v>
      </c>
      <c r="S25" s="13">
        <v>78000</v>
      </c>
      <c r="T25" s="2" t="s">
        <v>133</v>
      </c>
      <c r="U25" s="1" t="s">
        <v>133</v>
      </c>
    </row>
    <row r="26" spans="1:21" ht="24" customHeight="1" x14ac:dyDescent="0.25">
      <c r="A26" s="15" t="s">
        <v>24</v>
      </c>
      <c r="B26" s="16" t="s">
        <v>101</v>
      </c>
      <c r="C26" s="17" t="s">
        <v>75</v>
      </c>
      <c r="D26" s="16" t="s">
        <v>50</v>
      </c>
      <c r="E26" s="2" t="s">
        <v>110</v>
      </c>
      <c r="F26" s="6">
        <v>0.76</v>
      </c>
      <c r="G26" s="3">
        <v>10</v>
      </c>
      <c r="H26" s="3">
        <v>30</v>
      </c>
      <c r="I26" s="3">
        <v>9</v>
      </c>
      <c r="J26" s="3">
        <v>3</v>
      </c>
      <c r="K26" s="3">
        <v>0</v>
      </c>
      <c r="L26" s="3">
        <v>5</v>
      </c>
      <c r="M26" s="3">
        <v>9</v>
      </c>
      <c r="N26" s="3">
        <v>10</v>
      </c>
      <c r="O26" s="4">
        <v>210000</v>
      </c>
      <c r="P26" s="4">
        <v>150000</v>
      </c>
      <c r="Q26" s="4">
        <v>52000</v>
      </c>
      <c r="R26" s="4">
        <v>56000</v>
      </c>
      <c r="S26" s="13">
        <v>66000</v>
      </c>
      <c r="T26" s="2"/>
      <c r="U26" s="1"/>
    </row>
    <row r="27" spans="1:21" ht="24" customHeight="1" x14ac:dyDescent="0.25">
      <c r="A27" s="15" t="s">
        <v>25</v>
      </c>
      <c r="B27" s="16" t="s">
        <v>102</v>
      </c>
      <c r="C27" s="17" t="s">
        <v>76</v>
      </c>
      <c r="D27" s="16" t="s">
        <v>51</v>
      </c>
      <c r="E27" s="2" t="s">
        <v>112</v>
      </c>
      <c r="F27" s="6">
        <v>0.88</v>
      </c>
      <c r="G27" s="3">
        <v>10</v>
      </c>
      <c r="H27" s="3">
        <v>30</v>
      </c>
      <c r="I27" s="3">
        <v>15</v>
      </c>
      <c r="J27" s="3">
        <v>3</v>
      </c>
      <c r="K27" s="3">
        <v>0</v>
      </c>
      <c r="L27" s="3">
        <v>5</v>
      </c>
      <c r="M27" s="3">
        <v>15</v>
      </c>
      <c r="N27" s="3">
        <v>10</v>
      </c>
      <c r="O27" s="4">
        <v>200000</v>
      </c>
      <c r="P27" s="4">
        <v>150000</v>
      </c>
      <c r="Q27" s="4">
        <v>58000</v>
      </c>
      <c r="R27" s="4">
        <v>63000</v>
      </c>
      <c r="S27" s="13">
        <v>73000</v>
      </c>
      <c r="T27" s="2"/>
      <c r="U27" s="1"/>
    </row>
    <row r="28" spans="1:21" ht="24" customHeight="1" x14ac:dyDescent="0.25">
      <c r="A28" s="11" t="s">
        <v>127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>
        <f>SUM(O3:O27)</f>
        <v>4947570</v>
      </c>
      <c r="P28" s="12">
        <f>SUM(P3:P27)</f>
        <v>2703864</v>
      </c>
      <c r="Q28" s="12">
        <f>SUM(Q3:Q27)</f>
        <v>1000000</v>
      </c>
      <c r="R28" s="12">
        <f>SUM(R3:R27)</f>
        <v>1000000</v>
      </c>
      <c r="S28" s="14">
        <f>SUM(S3:S27)</f>
        <v>1000000</v>
      </c>
      <c r="T28" s="11"/>
      <c r="U28" s="1"/>
    </row>
    <row r="29" spans="1:21" ht="24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8"/>
      <c r="P29" s="8"/>
      <c r="Q29" s="8"/>
      <c r="R29" s="1"/>
      <c r="S29" s="1"/>
      <c r="T29" s="1"/>
    </row>
    <row r="30" spans="1:21" ht="24" customHeight="1" x14ac:dyDescent="0.25">
      <c r="A30" s="2" t="s">
        <v>126</v>
      </c>
      <c r="B30" s="9">
        <v>1000000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24" customHeight="1" x14ac:dyDescent="0.25">
      <c r="A31" s="2" t="s">
        <v>135</v>
      </c>
      <c r="B31" s="9">
        <v>1703864</v>
      </c>
    </row>
  </sheetData>
  <autoFilter ref="A2:T2" xr:uid="{00000000-0001-0000-0000-000000000000}">
    <sortState xmlns:xlrd2="http://schemas.microsoft.com/office/spreadsheetml/2017/richdata2" ref="A3:T28">
      <sortCondition ref="A2"/>
    </sortState>
  </autoFilter>
  <sortState xmlns:xlrd2="http://schemas.microsoft.com/office/spreadsheetml/2017/richdata2" ref="A3:U28">
    <sortCondition descending="1" ref="F2:F28"/>
  </sortState>
  <mergeCells count="1">
    <mergeCell ref="A1:T1"/>
  </mergeCells>
  <pageMargins left="0.7" right="0.7" top="0.75" bottom="0.75" header="0.3" footer="0.3"/>
  <pageSetup paperSize="9" scale="6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8BFF-AA70-41D9-B439-1423E919CB87}">
  <sheetPr>
    <pageSetUpPr fitToPage="1"/>
  </sheetPr>
  <dimension ref="A1:H20"/>
  <sheetViews>
    <sheetView zoomScale="130" zoomScaleNormal="130" workbookViewId="0">
      <pane ySplit="1" topLeftCell="A2" activePane="bottomLeft" state="frozen"/>
      <selection pane="bottomLeft" activeCell="A21" sqref="A21"/>
    </sheetView>
  </sheetViews>
  <sheetFormatPr defaultColWidth="9.28515625" defaultRowHeight="15" x14ac:dyDescent="0.25"/>
  <cols>
    <col min="1" max="1" width="11.85546875" style="36" customWidth="1"/>
    <col min="2" max="2" width="10.140625" style="36" hidden="1" customWidth="1"/>
    <col min="3" max="3" width="38.85546875" style="36" customWidth="1"/>
    <col min="4" max="4" width="25.140625" style="36" customWidth="1"/>
    <col min="5" max="5" width="44.28515625" style="36" customWidth="1"/>
    <col min="6" max="6" width="15.5703125" style="36" customWidth="1"/>
    <col min="7" max="7" width="15.7109375" style="36" customWidth="1"/>
    <col min="8" max="8" width="14.42578125" style="36" customWidth="1"/>
    <col min="9" max="16384" width="9.28515625" style="36"/>
  </cols>
  <sheetData>
    <row r="1" spans="1:8" x14ac:dyDescent="0.25">
      <c r="A1" s="100" t="s">
        <v>356</v>
      </c>
      <c r="B1" s="101"/>
      <c r="C1" s="101"/>
      <c r="D1" s="101"/>
      <c r="E1" s="101"/>
    </row>
    <row r="2" spans="1:8" ht="57" customHeight="1" x14ac:dyDescent="0.25">
      <c r="A2" s="89" t="s">
        <v>0</v>
      </c>
      <c r="B2" s="89" t="s">
        <v>299</v>
      </c>
      <c r="C2" s="89" t="s">
        <v>77</v>
      </c>
      <c r="D2" s="90" t="s">
        <v>52</v>
      </c>
      <c r="E2" s="89" t="s">
        <v>26</v>
      </c>
      <c r="F2" s="88" t="s">
        <v>123</v>
      </c>
      <c r="G2" s="88" t="s">
        <v>124</v>
      </c>
      <c r="H2" s="88" t="s">
        <v>298</v>
      </c>
    </row>
    <row r="3" spans="1:8" ht="23.25" customHeight="1" x14ac:dyDescent="0.25">
      <c r="A3" s="87" t="s">
        <v>355</v>
      </c>
      <c r="B3" s="87" t="s">
        <v>188</v>
      </c>
      <c r="C3" s="87" t="s">
        <v>78</v>
      </c>
      <c r="D3" s="80" t="s">
        <v>53</v>
      </c>
      <c r="E3" s="87" t="s">
        <v>354</v>
      </c>
      <c r="F3" s="91">
        <v>72000</v>
      </c>
      <c r="G3" s="91">
        <v>72000</v>
      </c>
      <c r="H3" s="92">
        <v>72000</v>
      </c>
    </row>
    <row r="4" spans="1:8" ht="23.25" customHeight="1" x14ac:dyDescent="0.25">
      <c r="A4" s="87" t="s">
        <v>353</v>
      </c>
      <c r="B4" s="87" t="s">
        <v>188</v>
      </c>
      <c r="C4" s="87" t="s">
        <v>352</v>
      </c>
      <c r="D4" s="80" t="s">
        <v>351</v>
      </c>
      <c r="E4" s="87" t="s">
        <v>350</v>
      </c>
      <c r="F4" s="91">
        <v>72000</v>
      </c>
      <c r="G4" s="91">
        <v>72000</v>
      </c>
      <c r="H4" s="92">
        <v>72000</v>
      </c>
    </row>
    <row r="5" spans="1:8" ht="24" customHeight="1" x14ac:dyDescent="0.25">
      <c r="A5" s="87" t="s">
        <v>349</v>
      </c>
      <c r="B5" s="87" t="s">
        <v>188</v>
      </c>
      <c r="C5" s="87" t="s">
        <v>348</v>
      </c>
      <c r="D5" s="80" t="s">
        <v>347</v>
      </c>
      <c r="E5" s="87" t="s">
        <v>346</v>
      </c>
      <c r="F5" s="91">
        <v>72000</v>
      </c>
      <c r="G5" s="91">
        <v>72000</v>
      </c>
      <c r="H5" s="92">
        <v>72000</v>
      </c>
    </row>
    <row r="6" spans="1:8" ht="21.75" customHeight="1" x14ac:dyDescent="0.25">
      <c r="A6" s="87" t="s">
        <v>345</v>
      </c>
      <c r="B6" s="87" t="s">
        <v>188</v>
      </c>
      <c r="C6" s="87" t="s">
        <v>344</v>
      </c>
      <c r="D6" s="80" t="s">
        <v>343</v>
      </c>
      <c r="E6" s="87" t="s">
        <v>342</v>
      </c>
      <c r="F6" s="91">
        <v>72000</v>
      </c>
      <c r="G6" s="91">
        <v>72000</v>
      </c>
      <c r="H6" s="92">
        <v>72000</v>
      </c>
    </row>
    <row r="7" spans="1:8" ht="24" customHeight="1" x14ac:dyDescent="0.25">
      <c r="A7" s="87" t="s">
        <v>341</v>
      </c>
      <c r="B7" s="87" t="s">
        <v>188</v>
      </c>
      <c r="C7" s="87" t="s">
        <v>340</v>
      </c>
      <c r="D7" s="80" t="s">
        <v>339</v>
      </c>
      <c r="E7" s="87" t="s">
        <v>338</v>
      </c>
      <c r="F7" s="91">
        <v>72000</v>
      </c>
      <c r="G7" s="91">
        <v>72000</v>
      </c>
      <c r="H7" s="92">
        <v>72000</v>
      </c>
    </row>
    <row r="8" spans="1:8" ht="22.5" customHeight="1" x14ac:dyDescent="0.25">
      <c r="A8" s="87" t="s">
        <v>337</v>
      </c>
      <c r="B8" s="87" t="s">
        <v>188</v>
      </c>
      <c r="C8" s="87" t="s">
        <v>336</v>
      </c>
      <c r="D8" s="80" t="s">
        <v>335</v>
      </c>
      <c r="E8" s="87" t="s">
        <v>334</v>
      </c>
      <c r="F8" s="91">
        <v>72000</v>
      </c>
      <c r="G8" s="91">
        <v>72000</v>
      </c>
      <c r="H8" s="92">
        <v>72000</v>
      </c>
    </row>
    <row r="9" spans="1:8" ht="23.25" customHeight="1" x14ac:dyDescent="0.25">
      <c r="A9" s="87" t="s">
        <v>333</v>
      </c>
      <c r="B9" s="87" t="s">
        <v>188</v>
      </c>
      <c r="C9" s="87" t="s">
        <v>332</v>
      </c>
      <c r="D9" s="80" t="s">
        <v>331</v>
      </c>
      <c r="E9" s="87" t="s">
        <v>330</v>
      </c>
      <c r="F9" s="91">
        <v>72000</v>
      </c>
      <c r="G9" s="91">
        <v>72000</v>
      </c>
      <c r="H9" s="92">
        <v>72000</v>
      </c>
    </row>
    <row r="10" spans="1:8" ht="22.5" customHeight="1" x14ac:dyDescent="0.25">
      <c r="A10" s="87" t="s">
        <v>329</v>
      </c>
      <c r="B10" s="87" t="s">
        <v>188</v>
      </c>
      <c r="C10" s="87" t="s">
        <v>328</v>
      </c>
      <c r="D10" s="80" t="s">
        <v>327</v>
      </c>
      <c r="E10" s="87" t="s">
        <v>326</v>
      </c>
      <c r="F10" s="91">
        <v>72000</v>
      </c>
      <c r="G10" s="91">
        <v>72000</v>
      </c>
      <c r="H10" s="92">
        <v>72000</v>
      </c>
    </row>
    <row r="11" spans="1:8" ht="20.25" customHeight="1" x14ac:dyDescent="0.25">
      <c r="A11" s="87" t="s">
        <v>325</v>
      </c>
      <c r="B11" s="87" t="s">
        <v>188</v>
      </c>
      <c r="C11" s="87" t="s">
        <v>324</v>
      </c>
      <c r="D11" s="80" t="s">
        <v>323</v>
      </c>
      <c r="E11" s="87" t="s">
        <v>322</v>
      </c>
      <c r="F11" s="91">
        <v>72000</v>
      </c>
      <c r="G11" s="91">
        <v>72000</v>
      </c>
      <c r="H11" s="92">
        <v>72000</v>
      </c>
    </row>
    <row r="12" spans="1:8" ht="27" customHeight="1" x14ac:dyDescent="0.25">
      <c r="A12" s="87" t="s">
        <v>321</v>
      </c>
      <c r="B12" s="87" t="s">
        <v>188</v>
      </c>
      <c r="C12" s="87" t="s">
        <v>320</v>
      </c>
      <c r="D12" s="80" t="s">
        <v>319</v>
      </c>
      <c r="E12" s="87" t="s">
        <v>318</v>
      </c>
      <c r="F12" s="91">
        <v>72000</v>
      </c>
      <c r="G12" s="91">
        <v>72000</v>
      </c>
      <c r="H12" s="92">
        <v>72000</v>
      </c>
    </row>
    <row r="13" spans="1:8" ht="23.25" customHeight="1" x14ac:dyDescent="0.25">
      <c r="A13" s="87" t="s">
        <v>317</v>
      </c>
      <c r="B13" s="87" t="s">
        <v>188</v>
      </c>
      <c r="C13" s="87" t="s">
        <v>316</v>
      </c>
      <c r="D13" s="80" t="s">
        <v>315</v>
      </c>
      <c r="E13" s="87" t="s">
        <v>314</v>
      </c>
      <c r="F13" s="91">
        <v>72000</v>
      </c>
      <c r="G13" s="91">
        <v>72000</v>
      </c>
      <c r="H13" s="92">
        <v>72000</v>
      </c>
    </row>
    <row r="14" spans="1:8" ht="24" customHeight="1" x14ac:dyDescent="0.25">
      <c r="A14" s="87" t="s">
        <v>313</v>
      </c>
      <c r="B14" s="87" t="s">
        <v>188</v>
      </c>
      <c r="C14" s="87" t="s">
        <v>312</v>
      </c>
      <c r="D14" s="80" t="s">
        <v>311</v>
      </c>
      <c r="E14" s="87" t="s">
        <v>310</v>
      </c>
      <c r="F14" s="91">
        <v>72000</v>
      </c>
      <c r="G14" s="91">
        <v>72000</v>
      </c>
      <c r="H14" s="92">
        <v>72000</v>
      </c>
    </row>
    <row r="15" spans="1:8" ht="24.75" customHeight="1" x14ac:dyDescent="0.25">
      <c r="A15" s="87" t="s">
        <v>309</v>
      </c>
      <c r="B15" s="87" t="s">
        <v>188</v>
      </c>
      <c r="C15" s="87" t="s">
        <v>308</v>
      </c>
      <c r="D15" s="80" t="s">
        <v>307</v>
      </c>
      <c r="E15" s="87" t="s">
        <v>306</v>
      </c>
      <c r="F15" s="91">
        <v>72000</v>
      </c>
      <c r="G15" s="91">
        <v>72000</v>
      </c>
      <c r="H15" s="92">
        <v>72000</v>
      </c>
    </row>
    <row r="16" spans="1:8" ht="20.25" customHeight="1" x14ac:dyDescent="0.25">
      <c r="A16" s="87" t="s">
        <v>305</v>
      </c>
      <c r="B16" s="87" t="s">
        <v>188</v>
      </c>
      <c r="C16" s="87" t="s">
        <v>304</v>
      </c>
      <c r="D16" s="80" t="s">
        <v>303</v>
      </c>
      <c r="E16" s="87" t="s">
        <v>302</v>
      </c>
      <c r="F16" s="91">
        <v>72000</v>
      </c>
      <c r="G16" s="91">
        <v>72000</v>
      </c>
      <c r="H16" s="92">
        <v>72000</v>
      </c>
    </row>
    <row r="17" spans="1:8" x14ac:dyDescent="0.25">
      <c r="A17" s="86" t="s">
        <v>127</v>
      </c>
      <c r="B17" s="85"/>
      <c r="C17" s="85"/>
      <c r="D17" s="85"/>
      <c r="E17" s="85"/>
      <c r="F17" s="93">
        <f>SUM(F3:F16)</f>
        <v>1008000</v>
      </c>
      <c r="G17" s="93">
        <f>SUM(G3:G16)</f>
        <v>1008000</v>
      </c>
      <c r="H17" s="94">
        <f>SUM(H3:H16)</f>
        <v>1008000</v>
      </c>
    </row>
    <row r="19" spans="1:8" x14ac:dyDescent="0.25">
      <c r="A19" s="73" t="s">
        <v>126</v>
      </c>
      <c r="C19" s="72">
        <v>1080000</v>
      </c>
    </row>
    <row r="20" spans="1:8" x14ac:dyDescent="0.25">
      <c r="A20" s="36" t="s">
        <v>301</v>
      </c>
      <c r="C20" s="72">
        <v>72000</v>
      </c>
    </row>
  </sheetData>
  <autoFilter ref="A2:G17" xr:uid="{00000000-0001-0000-0000-000000000000}"/>
  <mergeCells count="1">
    <mergeCell ref="A1:E1"/>
  </mergeCells>
  <pageMargins left="0.7" right="0.7" top="0.75" bottom="0.75" header="0.3" footer="0.3"/>
  <pageSetup paperSize="9" scale="7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FB26-2F9B-4DE2-81DE-4F2F2E7BC863}">
  <sheetPr>
    <pageSetUpPr fitToPage="1"/>
  </sheetPr>
  <dimension ref="A1:AM21"/>
  <sheetViews>
    <sheetView zoomScale="87" zoomScaleNormal="87" workbookViewId="0">
      <pane ySplit="2" topLeftCell="A3" activePane="bottomLeft" state="frozen"/>
      <selection pane="bottomLeft" activeCell="B25" sqref="B25"/>
    </sheetView>
  </sheetViews>
  <sheetFormatPr defaultColWidth="9.28515625" defaultRowHeight="15.75" x14ac:dyDescent="0.25"/>
  <cols>
    <col min="1" max="1" width="16" style="36" customWidth="1"/>
    <col min="2" max="2" width="42.5703125" style="36" customWidth="1"/>
    <col min="3" max="3" width="10.28515625" style="36" customWidth="1"/>
    <col min="4" max="4" width="25.140625" style="36" customWidth="1"/>
    <col min="5" max="5" width="10.7109375" style="36" customWidth="1"/>
    <col min="6" max="6" width="10.42578125" style="36" hidden="1" customWidth="1"/>
    <col min="7" max="7" width="11.5703125" style="36" hidden="1" customWidth="1"/>
    <col min="8" max="9" width="10.5703125" style="36" hidden="1" customWidth="1"/>
    <col min="10" max="10" width="8.85546875" style="36" hidden="1" customWidth="1"/>
    <col min="11" max="11" width="7.42578125" style="36" hidden="1" customWidth="1"/>
    <col min="12" max="12" width="8.28515625" style="36" hidden="1" customWidth="1"/>
    <col min="13" max="13" width="16.28515625" style="36" customWidth="1"/>
    <col min="14" max="14" width="14.5703125" style="36" customWidth="1"/>
    <col min="15" max="15" width="15.28515625" style="38" hidden="1" customWidth="1"/>
    <col min="16" max="16" width="14.42578125" style="37" customWidth="1"/>
    <col min="17" max="17" width="0.140625" style="36" hidden="1" customWidth="1"/>
    <col min="18" max="18" width="36.7109375" style="36" customWidth="1"/>
    <col min="19" max="16384" width="9.28515625" style="36"/>
  </cols>
  <sheetData>
    <row r="1" spans="1:39" ht="21" x14ac:dyDescent="0.35">
      <c r="A1" s="65" t="s">
        <v>147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39" s="62" customFormat="1" ht="63.75" customHeight="1" thickBot="1" x14ac:dyDescent="0.3">
      <c r="A2" s="64" t="s">
        <v>0</v>
      </c>
      <c r="B2" s="63" t="s">
        <v>201</v>
      </c>
      <c r="C2" s="63" t="s">
        <v>52</v>
      </c>
      <c r="D2" s="63" t="s">
        <v>200</v>
      </c>
      <c r="E2" s="63" t="s">
        <v>199</v>
      </c>
      <c r="F2" s="63" t="s">
        <v>114</v>
      </c>
      <c r="G2" s="63" t="s">
        <v>198</v>
      </c>
      <c r="H2" s="63" t="s">
        <v>197</v>
      </c>
      <c r="I2" s="63" t="s">
        <v>196</v>
      </c>
      <c r="J2" s="63" t="s">
        <v>195</v>
      </c>
      <c r="K2" s="63" t="s">
        <v>194</v>
      </c>
      <c r="L2" s="63" t="s">
        <v>121</v>
      </c>
      <c r="M2" s="63" t="s">
        <v>123</v>
      </c>
      <c r="N2" s="63" t="s">
        <v>193</v>
      </c>
      <c r="O2" s="59" t="s">
        <v>192</v>
      </c>
      <c r="P2" s="63" t="s">
        <v>191</v>
      </c>
      <c r="Q2" s="63" t="s">
        <v>190</v>
      </c>
      <c r="R2" s="63" t="s">
        <v>125</v>
      </c>
    </row>
    <row r="3" spans="1:39" ht="24.75" thickTop="1" x14ac:dyDescent="0.25">
      <c r="A3" s="60" t="s">
        <v>189</v>
      </c>
      <c r="B3" s="59" t="s">
        <v>166</v>
      </c>
      <c r="C3" s="58" t="s">
        <v>165</v>
      </c>
      <c r="D3" s="57" t="s">
        <v>164</v>
      </c>
      <c r="E3" s="50"/>
      <c r="F3" s="61" t="s">
        <v>188</v>
      </c>
      <c r="G3" s="61" t="s">
        <v>188</v>
      </c>
      <c r="H3" s="61" t="s">
        <v>188</v>
      </c>
      <c r="I3" s="61" t="s">
        <v>188</v>
      </c>
      <c r="J3" s="61" t="s">
        <v>188</v>
      </c>
      <c r="K3" s="61" t="s">
        <v>188</v>
      </c>
      <c r="L3" s="61" t="s">
        <v>188</v>
      </c>
      <c r="M3" s="54">
        <v>118538.91</v>
      </c>
      <c r="N3" s="54">
        <v>59269</v>
      </c>
      <c r="O3" s="54">
        <v>0</v>
      </c>
      <c r="P3" s="52">
        <v>0</v>
      </c>
      <c r="Q3" s="51">
        <v>0</v>
      </c>
      <c r="R3" s="50"/>
    </row>
    <row r="4" spans="1:39" ht="26.25" customHeight="1" x14ac:dyDescent="0.25">
      <c r="A4" s="60" t="s">
        <v>187</v>
      </c>
      <c r="B4" s="59" t="s">
        <v>186</v>
      </c>
      <c r="C4" s="58" t="s">
        <v>185</v>
      </c>
      <c r="D4" s="57" t="s">
        <v>184</v>
      </c>
      <c r="E4" s="56">
        <v>0.69</v>
      </c>
      <c r="F4" s="55">
        <v>12</v>
      </c>
      <c r="G4" s="55">
        <v>4</v>
      </c>
      <c r="H4" s="55">
        <v>2</v>
      </c>
      <c r="I4" s="55">
        <v>10</v>
      </c>
      <c r="J4" s="55">
        <v>15</v>
      </c>
      <c r="K4" s="55">
        <v>20</v>
      </c>
      <c r="L4" s="55">
        <v>6</v>
      </c>
      <c r="M4" s="54">
        <v>169158</v>
      </c>
      <c r="N4" s="54">
        <v>84579</v>
      </c>
      <c r="O4" s="53">
        <v>63000</v>
      </c>
      <c r="P4" s="52">
        <v>0</v>
      </c>
      <c r="Q4" s="51">
        <v>0</v>
      </c>
      <c r="R4" s="50"/>
    </row>
    <row r="5" spans="1:39" ht="27.75" customHeight="1" x14ac:dyDescent="0.25">
      <c r="A5" s="60" t="s">
        <v>183</v>
      </c>
      <c r="B5" s="59" t="s">
        <v>182</v>
      </c>
      <c r="C5" s="58" t="s">
        <v>181</v>
      </c>
      <c r="D5" s="57" t="s">
        <v>180</v>
      </c>
      <c r="E5" s="56">
        <v>0.82</v>
      </c>
      <c r="F5" s="55">
        <v>12</v>
      </c>
      <c r="G5" s="55">
        <v>8</v>
      </c>
      <c r="H5" s="55">
        <v>10</v>
      </c>
      <c r="I5" s="55">
        <v>6</v>
      </c>
      <c r="J5" s="55">
        <v>20</v>
      </c>
      <c r="K5" s="55">
        <v>20</v>
      </c>
      <c r="L5" s="55">
        <v>6</v>
      </c>
      <c r="M5" s="54">
        <v>87786</v>
      </c>
      <c r="N5" s="54">
        <v>43893</v>
      </c>
      <c r="O5" s="53">
        <v>38000</v>
      </c>
      <c r="P5" s="52">
        <v>42000</v>
      </c>
      <c r="Q5" s="51">
        <v>43893</v>
      </c>
      <c r="R5" s="50"/>
    </row>
    <row r="6" spans="1:39" ht="24" x14ac:dyDescent="0.25">
      <c r="A6" s="60" t="s">
        <v>179</v>
      </c>
      <c r="B6" s="59" t="s">
        <v>178</v>
      </c>
      <c r="C6" s="58" t="s">
        <v>177</v>
      </c>
      <c r="D6" s="57" t="s">
        <v>176</v>
      </c>
      <c r="E6" s="56">
        <v>0.72</v>
      </c>
      <c r="F6" s="55">
        <v>12</v>
      </c>
      <c r="G6" s="55">
        <v>8</v>
      </c>
      <c r="H6" s="55">
        <v>10</v>
      </c>
      <c r="I6" s="55">
        <v>6</v>
      </c>
      <c r="J6" s="55">
        <v>15</v>
      </c>
      <c r="K6" s="55">
        <v>15</v>
      </c>
      <c r="L6" s="55">
        <v>6</v>
      </c>
      <c r="M6" s="54">
        <v>82522</v>
      </c>
      <c r="N6" s="54">
        <v>41000</v>
      </c>
      <c r="O6" s="53">
        <v>34000</v>
      </c>
      <c r="P6" s="52">
        <v>38000</v>
      </c>
      <c r="Q6" s="51">
        <v>0</v>
      </c>
      <c r="R6" s="50"/>
    </row>
    <row r="7" spans="1:39" ht="24" x14ac:dyDescent="0.25">
      <c r="A7" s="60" t="s">
        <v>175</v>
      </c>
      <c r="B7" s="59" t="s">
        <v>174</v>
      </c>
      <c r="C7" s="58" t="s">
        <v>173</v>
      </c>
      <c r="D7" s="57" t="s">
        <v>172</v>
      </c>
      <c r="E7" s="56">
        <v>0.72</v>
      </c>
      <c r="F7" s="55">
        <v>12</v>
      </c>
      <c r="G7" s="55">
        <v>8</v>
      </c>
      <c r="H7" s="55">
        <v>10</v>
      </c>
      <c r="I7" s="55">
        <v>6</v>
      </c>
      <c r="J7" s="55">
        <v>15</v>
      </c>
      <c r="K7" s="55">
        <v>15</v>
      </c>
      <c r="L7" s="55">
        <v>6</v>
      </c>
      <c r="M7" s="54">
        <v>81917</v>
      </c>
      <c r="N7" s="54">
        <v>40900</v>
      </c>
      <c r="O7" s="53">
        <v>34000</v>
      </c>
      <c r="P7" s="52">
        <v>38000</v>
      </c>
      <c r="Q7" s="51">
        <v>0</v>
      </c>
      <c r="R7" s="50"/>
    </row>
    <row r="8" spans="1:39" ht="15" x14ac:dyDescent="0.25">
      <c r="A8" s="60" t="s">
        <v>171</v>
      </c>
      <c r="B8" s="59" t="s">
        <v>170</v>
      </c>
      <c r="C8" s="58" t="s">
        <v>169</v>
      </c>
      <c r="D8" s="57" t="s">
        <v>168</v>
      </c>
      <c r="E8" s="56">
        <v>0.77</v>
      </c>
      <c r="F8" s="55">
        <v>12</v>
      </c>
      <c r="G8" s="55">
        <v>4</v>
      </c>
      <c r="H8" s="55">
        <v>10</v>
      </c>
      <c r="I8" s="55">
        <v>10</v>
      </c>
      <c r="J8" s="55">
        <v>20</v>
      </c>
      <c r="K8" s="55">
        <v>15</v>
      </c>
      <c r="L8" s="55">
        <v>6</v>
      </c>
      <c r="M8" s="54">
        <v>247984</v>
      </c>
      <c r="N8" s="54">
        <v>100000</v>
      </c>
      <c r="O8" s="53">
        <v>78000</v>
      </c>
      <c r="P8" s="52">
        <v>91000</v>
      </c>
      <c r="Q8" s="51">
        <v>100000</v>
      </c>
      <c r="R8" s="50"/>
    </row>
    <row r="9" spans="1:39" ht="24" x14ac:dyDescent="0.25">
      <c r="A9" s="60" t="s">
        <v>167</v>
      </c>
      <c r="B9" s="59" t="s">
        <v>166</v>
      </c>
      <c r="C9" s="58" t="s">
        <v>165</v>
      </c>
      <c r="D9" s="57" t="s">
        <v>164</v>
      </c>
      <c r="E9" s="56">
        <v>0.73</v>
      </c>
      <c r="F9" s="55">
        <v>12</v>
      </c>
      <c r="G9" s="55">
        <v>8</v>
      </c>
      <c r="H9" s="55">
        <v>2</v>
      </c>
      <c r="I9" s="55">
        <v>10</v>
      </c>
      <c r="J9" s="55">
        <v>20</v>
      </c>
      <c r="K9" s="55">
        <v>15</v>
      </c>
      <c r="L9" s="55">
        <v>6</v>
      </c>
      <c r="M9" s="54">
        <v>197109</v>
      </c>
      <c r="N9" s="54">
        <v>98554.5</v>
      </c>
      <c r="O9" s="53">
        <v>74000</v>
      </c>
      <c r="P9" s="52">
        <v>88000</v>
      </c>
      <c r="Q9" s="51">
        <v>98554.5</v>
      </c>
      <c r="R9" s="50"/>
    </row>
    <row r="10" spans="1:39" ht="15" x14ac:dyDescent="0.25">
      <c r="A10" s="60" t="s">
        <v>163</v>
      </c>
      <c r="B10" s="59" t="s">
        <v>162</v>
      </c>
      <c r="C10" s="58" t="s">
        <v>161</v>
      </c>
      <c r="D10" s="57" t="s">
        <v>160</v>
      </c>
      <c r="E10" s="56">
        <v>0.75</v>
      </c>
      <c r="F10" s="55">
        <v>8</v>
      </c>
      <c r="G10" s="55">
        <v>4</v>
      </c>
      <c r="H10" s="55">
        <v>2</v>
      </c>
      <c r="I10" s="55">
        <v>10</v>
      </c>
      <c r="J10" s="55">
        <v>20</v>
      </c>
      <c r="K10" s="55">
        <v>25</v>
      </c>
      <c r="L10" s="55">
        <v>6</v>
      </c>
      <c r="M10" s="54">
        <v>137567</v>
      </c>
      <c r="N10" s="54">
        <v>68714</v>
      </c>
      <c r="O10" s="53">
        <v>55000</v>
      </c>
      <c r="P10" s="52">
        <v>62000</v>
      </c>
      <c r="Q10" s="51">
        <v>68714</v>
      </c>
      <c r="R10" s="50" t="s">
        <v>159</v>
      </c>
    </row>
    <row r="11" spans="1:39" ht="24" x14ac:dyDescent="0.25">
      <c r="A11" s="60" t="s">
        <v>158</v>
      </c>
      <c r="B11" s="59" t="s">
        <v>157</v>
      </c>
      <c r="C11" s="58" t="s">
        <v>156</v>
      </c>
      <c r="D11" s="57" t="s">
        <v>155</v>
      </c>
      <c r="E11" s="56">
        <v>0.91</v>
      </c>
      <c r="F11" s="55">
        <v>12</v>
      </c>
      <c r="G11" s="55">
        <v>8</v>
      </c>
      <c r="H11" s="55">
        <v>10</v>
      </c>
      <c r="I11" s="55">
        <v>10</v>
      </c>
      <c r="J11" s="55">
        <v>25</v>
      </c>
      <c r="K11" s="55">
        <v>20</v>
      </c>
      <c r="L11" s="55">
        <v>6</v>
      </c>
      <c r="M11" s="54">
        <v>572556</v>
      </c>
      <c r="N11" s="54">
        <v>57255</v>
      </c>
      <c r="O11" s="53">
        <v>50000</v>
      </c>
      <c r="P11" s="52">
        <v>56000</v>
      </c>
      <c r="Q11" s="51">
        <v>57255</v>
      </c>
      <c r="R11" s="50"/>
    </row>
    <row r="12" spans="1:39" ht="33" customHeight="1" x14ac:dyDescent="0.25">
      <c r="A12" s="60" t="s">
        <v>154</v>
      </c>
      <c r="B12" s="59" t="s">
        <v>153</v>
      </c>
      <c r="C12" s="58" t="s">
        <v>152</v>
      </c>
      <c r="D12" s="57" t="s">
        <v>151</v>
      </c>
      <c r="E12" s="56">
        <v>0.86</v>
      </c>
      <c r="F12" s="55">
        <v>12</v>
      </c>
      <c r="G12" s="55">
        <v>8</v>
      </c>
      <c r="H12" s="55">
        <v>10</v>
      </c>
      <c r="I12" s="55">
        <v>10</v>
      </c>
      <c r="J12" s="55">
        <v>20</v>
      </c>
      <c r="K12" s="55">
        <v>20</v>
      </c>
      <c r="L12" s="55">
        <v>6</v>
      </c>
      <c r="M12" s="54">
        <v>177870</v>
      </c>
      <c r="N12" s="54">
        <v>88935</v>
      </c>
      <c r="O12" s="53">
        <v>74000</v>
      </c>
      <c r="P12" s="52">
        <v>85000</v>
      </c>
      <c r="Q12" s="51">
        <v>88935</v>
      </c>
      <c r="R12" s="50"/>
    </row>
    <row r="13" spans="1:39" s="43" customFormat="1" ht="25.5" customHeight="1" x14ac:dyDescent="0.25">
      <c r="A13" s="49" t="s">
        <v>127</v>
      </c>
      <c r="M13" s="46">
        <f>SUM(M4:M12)</f>
        <v>1754469</v>
      </c>
      <c r="N13" s="46">
        <f>SUM(N4:N12)</f>
        <v>623830.5</v>
      </c>
      <c r="O13" s="48">
        <f>SUM(O3:O12)</f>
        <v>500000</v>
      </c>
      <c r="P13" s="47">
        <f>SUM(P3:P12)</f>
        <v>500000</v>
      </c>
      <c r="Q13" s="46">
        <f>SUM(Q3:Q12)</f>
        <v>457351.5</v>
      </c>
      <c r="R13" s="45"/>
      <c r="S13" s="44"/>
      <c r="T13" s="44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</row>
    <row r="16" spans="1:39" x14ac:dyDescent="0.25">
      <c r="A16" s="42" t="s">
        <v>150</v>
      </c>
      <c r="B16" s="40">
        <v>500000</v>
      </c>
    </row>
    <row r="17" spans="1:2" x14ac:dyDescent="0.25">
      <c r="A17" s="42" t="s">
        <v>149</v>
      </c>
      <c r="B17" s="40">
        <v>623830.5</v>
      </c>
    </row>
    <row r="18" spans="1:2" x14ac:dyDescent="0.25">
      <c r="A18" s="41" t="s">
        <v>148</v>
      </c>
      <c r="B18" s="40">
        <f>B16-B17</f>
        <v>-123830.5</v>
      </c>
    </row>
    <row r="21" spans="1:2" x14ac:dyDescent="0.25">
      <c r="A21" s="39"/>
    </row>
  </sheetData>
  <pageMargins left="0.7" right="0.7" top="0.75" bottom="0.75" header="0.3" footer="0.3"/>
  <pageSetup paperSize="8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2D4A-B5C4-4928-A699-E107CCDC2444}">
  <sheetPr>
    <pageSetUpPr fitToPage="1"/>
  </sheetPr>
  <dimension ref="A1:P33"/>
  <sheetViews>
    <sheetView workbookViewId="0">
      <pane ySplit="1" topLeftCell="A11" activePane="bottomLeft" state="frozen"/>
      <selection pane="bottomLeft" activeCell="A34" sqref="A34"/>
    </sheetView>
  </sheetViews>
  <sheetFormatPr defaultColWidth="9.28515625" defaultRowHeight="15" x14ac:dyDescent="0.25"/>
  <cols>
    <col min="1" max="1" width="15.5703125" style="36" customWidth="1"/>
    <col min="2" max="2" width="0" style="36" hidden="1" customWidth="1"/>
    <col min="3" max="3" width="63.85546875" style="36" bestFit="1" customWidth="1"/>
    <col min="4" max="4" width="19.28515625" style="36" customWidth="1"/>
    <col min="5" max="5" width="64.42578125" style="36" customWidth="1"/>
    <col min="6" max="6" width="23" style="36" customWidth="1"/>
    <col min="7" max="7" width="20.28515625" style="36" customWidth="1"/>
    <col min="8" max="8" width="18.140625" style="36" customWidth="1"/>
    <col min="9" max="9" width="13.42578125" style="36" customWidth="1"/>
    <col min="10" max="10" width="23" style="36" customWidth="1"/>
    <col min="11" max="16384" width="9.28515625" style="36"/>
  </cols>
  <sheetData>
    <row r="1" spans="1:16" ht="45.75" customHeight="1" x14ac:dyDescent="0.35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84"/>
      <c r="L1" s="84"/>
      <c r="N1" s="84"/>
      <c r="O1" s="84"/>
      <c r="P1" s="84"/>
    </row>
    <row r="2" spans="1:16" ht="53.25" customHeight="1" x14ac:dyDescent="0.25">
      <c r="A2" s="96" t="s">
        <v>0</v>
      </c>
      <c r="B2" s="96" t="s">
        <v>299</v>
      </c>
      <c r="C2" s="96" t="s">
        <v>77</v>
      </c>
      <c r="D2" s="83" t="s">
        <v>52</v>
      </c>
      <c r="E2" s="96" t="s">
        <v>26</v>
      </c>
      <c r="F2" s="97" t="s">
        <v>123</v>
      </c>
      <c r="G2" s="97" t="s">
        <v>124</v>
      </c>
      <c r="H2" s="97" t="s">
        <v>298</v>
      </c>
      <c r="I2" s="97" t="s">
        <v>134</v>
      </c>
      <c r="K2" s="81"/>
      <c r="M2" s="81"/>
      <c r="N2" s="81"/>
    </row>
    <row r="3" spans="1:16" ht="20.100000000000001" customHeight="1" x14ac:dyDescent="0.25">
      <c r="A3" s="79" t="s">
        <v>297</v>
      </c>
      <c r="B3" s="79" t="s">
        <v>188</v>
      </c>
      <c r="C3" s="79" t="s">
        <v>296</v>
      </c>
      <c r="D3" s="80" t="s">
        <v>295</v>
      </c>
      <c r="E3" s="79" t="s">
        <v>294</v>
      </c>
      <c r="F3" s="4">
        <v>5300000</v>
      </c>
      <c r="G3" s="4">
        <v>400000</v>
      </c>
      <c r="H3" s="95">
        <v>400000</v>
      </c>
      <c r="I3" s="78" t="s">
        <v>133</v>
      </c>
      <c r="K3" s="81"/>
      <c r="M3" s="81"/>
      <c r="N3" s="81"/>
    </row>
    <row r="4" spans="1:16" ht="20.100000000000001" customHeight="1" x14ac:dyDescent="0.25">
      <c r="A4" s="79" t="s">
        <v>293</v>
      </c>
      <c r="B4" s="79" t="s">
        <v>188</v>
      </c>
      <c r="C4" s="79" t="s">
        <v>290</v>
      </c>
      <c r="D4" s="80" t="s">
        <v>289</v>
      </c>
      <c r="E4" s="79" t="s">
        <v>292</v>
      </c>
      <c r="F4" s="4">
        <v>3020000</v>
      </c>
      <c r="G4" s="4">
        <v>350000</v>
      </c>
      <c r="H4" s="95">
        <v>350000</v>
      </c>
      <c r="I4" s="78" t="s">
        <v>133</v>
      </c>
      <c r="K4" s="81"/>
      <c r="M4" s="81"/>
      <c r="N4" s="81"/>
    </row>
    <row r="5" spans="1:16" ht="20.100000000000001" customHeight="1" x14ac:dyDescent="0.25">
      <c r="A5" s="79" t="s">
        <v>291</v>
      </c>
      <c r="B5" s="79" t="s">
        <v>188</v>
      </c>
      <c r="C5" s="79" t="s">
        <v>290</v>
      </c>
      <c r="D5" s="80" t="s">
        <v>289</v>
      </c>
      <c r="E5" s="79" t="s">
        <v>288</v>
      </c>
      <c r="F5" s="4">
        <v>4105000</v>
      </c>
      <c r="G5" s="4">
        <v>450000</v>
      </c>
      <c r="H5" s="95">
        <v>450000</v>
      </c>
      <c r="I5" s="78" t="s">
        <v>133</v>
      </c>
      <c r="K5" s="81"/>
      <c r="M5" s="81"/>
      <c r="N5" s="81"/>
    </row>
    <row r="6" spans="1:16" ht="20.100000000000001" customHeight="1" x14ac:dyDescent="0.25">
      <c r="A6" s="79" t="s">
        <v>287</v>
      </c>
      <c r="B6" s="79" t="s">
        <v>188</v>
      </c>
      <c r="C6" s="79" t="s">
        <v>102</v>
      </c>
      <c r="D6" s="80" t="s">
        <v>76</v>
      </c>
      <c r="E6" s="79" t="s">
        <v>286</v>
      </c>
      <c r="F6" s="4">
        <v>2482700</v>
      </c>
      <c r="G6" s="4">
        <v>150000</v>
      </c>
      <c r="H6" s="95">
        <v>150000</v>
      </c>
      <c r="I6" s="82"/>
      <c r="K6" s="81"/>
      <c r="M6" s="81"/>
      <c r="N6" s="81"/>
    </row>
    <row r="7" spans="1:16" ht="20.100000000000001" customHeight="1" x14ac:dyDescent="0.25">
      <c r="A7" s="79" t="s">
        <v>285</v>
      </c>
      <c r="B7" s="79" t="s">
        <v>188</v>
      </c>
      <c r="C7" s="79" t="s">
        <v>81</v>
      </c>
      <c r="D7" s="80" t="s">
        <v>55</v>
      </c>
      <c r="E7" s="79" t="s">
        <v>284</v>
      </c>
      <c r="F7" s="4">
        <v>502000</v>
      </c>
      <c r="G7" s="4">
        <v>150000</v>
      </c>
      <c r="H7" s="95">
        <v>150000</v>
      </c>
      <c r="I7" s="82"/>
      <c r="K7" s="81"/>
      <c r="M7" s="81"/>
      <c r="N7" s="81"/>
    </row>
    <row r="8" spans="1:16" ht="20.100000000000001" customHeight="1" x14ac:dyDescent="0.25">
      <c r="A8" s="79" t="s">
        <v>283</v>
      </c>
      <c r="B8" s="79" t="s">
        <v>188</v>
      </c>
      <c r="C8" s="79" t="s">
        <v>282</v>
      </c>
      <c r="D8" s="80" t="s">
        <v>281</v>
      </c>
      <c r="E8" s="79" t="s">
        <v>280</v>
      </c>
      <c r="F8" s="4">
        <v>4743000</v>
      </c>
      <c r="G8" s="4">
        <v>570000</v>
      </c>
      <c r="H8" s="95">
        <v>570000</v>
      </c>
      <c r="I8" s="78" t="s">
        <v>133</v>
      </c>
      <c r="K8" s="81"/>
      <c r="M8" s="81"/>
      <c r="N8" s="81"/>
    </row>
    <row r="9" spans="1:16" ht="20.100000000000001" customHeight="1" x14ac:dyDescent="0.25">
      <c r="A9" s="79" t="s">
        <v>279</v>
      </c>
      <c r="B9" s="79" t="s">
        <v>188</v>
      </c>
      <c r="C9" s="79" t="s">
        <v>98</v>
      </c>
      <c r="D9" s="80" t="s">
        <v>72</v>
      </c>
      <c r="E9" s="79" t="s">
        <v>278</v>
      </c>
      <c r="F9" s="4">
        <v>500000</v>
      </c>
      <c r="G9" s="4">
        <v>250000</v>
      </c>
      <c r="H9" s="95">
        <v>250000</v>
      </c>
      <c r="I9" s="78" t="s">
        <v>133</v>
      </c>
      <c r="K9" s="81"/>
      <c r="M9" s="81"/>
      <c r="N9" s="81"/>
    </row>
    <row r="10" spans="1:16" ht="20.100000000000001" customHeight="1" x14ac:dyDescent="0.25">
      <c r="A10" s="79" t="s">
        <v>277</v>
      </c>
      <c r="B10" s="79" t="s">
        <v>188</v>
      </c>
      <c r="C10" s="79" t="s">
        <v>276</v>
      </c>
      <c r="D10" s="80" t="s">
        <v>275</v>
      </c>
      <c r="E10" s="79" t="s">
        <v>274</v>
      </c>
      <c r="F10" s="4">
        <v>4600000</v>
      </c>
      <c r="G10" s="4">
        <v>400000</v>
      </c>
      <c r="H10" s="95">
        <v>400000</v>
      </c>
      <c r="I10" s="78" t="s">
        <v>133</v>
      </c>
      <c r="K10" s="81"/>
      <c r="M10" s="81"/>
      <c r="N10" s="81"/>
    </row>
    <row r="11" spans="1:16" ht="20.100000000000001" customHeight="1" x14ac:dyDescent="0.25">
      <c r="A11" s="79" t="s">
        <v>273</v>
      </c>
      <c r="B11" s="79" t="s">
        <v>188</v>
      </c>
      <c r="C11" s="79" t="s">
        <v>272</v>
      </c>
      <c r="D11" s="80" t="s">
        <v>271</v>
      </c>
      <c r="E11" s="79" t="s">
        <v>270</v>
      </c>
      <c r="F11" s="4">
        <v>6703000</v>
      </c>
      <c r="G11" s="4">
        <v>150000</v>
      </c>
      <c r="H11" s="95">
        <v>150000</v>
      </c>
      <c r="I11" s="78" t="s">
        <v>133</v>
      </c>
      <c r="K11" s="81"/>
      <c r="M11" s="81"/>
      <c r="N11" s="81"/>
    </row>
    <row r="12" spans="1:16" ht="20.100000000000001" customHeight="1" x14ac:dyDescent="0.25">
      <c r="A12" s="79" t="s">
        <v>269</v>
      </c>
      <c r="B12" s="79" t="s">
        <v>188</v>
      </c>
      <c r="C12" s="79" t="s">
        <v>85</v>
      </c>
      <c r="D12" s="80" t="s">
        <v>59</v>
      </c>
      <c r="E12" s="79" t="s">
        <v>268</v>
      </c>
      <c r="F12" s="4">
        <v>2502000</v>
      </c>
      <c r="G12" s="4">
        <v>230000</v>
      </c>
      <c r="H12" s="95">
        <v>230000</v>
      </c>
      <c r="I12" s="78" t="s">
        <v>133</v>
      </c>
      <c r="K12" s="81"/>
      <c r="M12" s="81"/>
      <c r="N12" s="81"/>
    </row>
    <row r="13" spans="1:16" ht="20.100000000000001" customHeight="1" x14ac:dyDescent="0.25">
      <c r="A13" s="79" t="s">
        <v>267</v>
      </c>
      <c r="B13" s="79" t="s">
        <v>188</v>
      </c>
      <c r="C13" s="79" t="s">
        <v>266</v>
      </c>
      <c r="D13" s="80" t="s">
        <v>265</v>
      </c>
      <c r="E13" s="79" t="s">
        <v>264</v>
      </c>
      <c r="F13" s="4">
        <v>3150000</v>
      </c>
      <c r="G13" s="4">
        <v>500000</v>
      </c>
      <c r="H13" s="95">
        <v>500000</v>
      </c>
      <c r="I13" s="78" t="s">
        <v>133</v>
      </c>
      <c r="K13" s="81"/>
      <c r="M13" s="81"/>
      <c r="N13" s="81"/>
    </row>
    <row r="14" spans="1:16" ht="20.100000000000001" customHeight="1" x14ac:dyDescent="0.25">
      <c r="A14" s="79" t="s">
        <v>263</v>
      </c>
      <c r="B14" s="79" t="s">
        <v>188</v>
      </c>
      <c r="C14" s="79" t="s">
        <v>262</v>
      </c>
      <c r="D14" s="80" t="s">
        <v>261</v>
      </c>
      <c r="E14" s="79" t="s">
        <v>260</v>
      </c>
      <c r="F14" s="4">
        <v>222000</v>
      </c>
      <c r="G14" s="4">
        <v>100000</v>
      </c>
      <c r="H14" s="95">
        <v>100000</v>
      </c>
      <c r="I14" s="78" t="s">
        <v>133</v>
      </c>
      <c r="K14" s="81"/>
      <c r="M14" s="81"/>
      <c r="N14" s="81"/>
    </row>
    <row r="15" spans="1:16" ht="20.100000000000001" customHeight="1" x14ac:dyDescent="0.25">
      <c r="A15" s="79" t="s">
        <v>259</v>
      </c>
      <c r="B15" s="79" t="s">
        <v>188</v>
      </c>
      <c r="C15" s="79" t="s">
        <v>258</v>
      </c>
      <c r="D15" s="80" t="s">
        <v>257</v>
      </c>
      <c r="E15" s="79" t="s">
        <v>256</v>
      </c>
      <c r="F15" s="4">
        <v>800000</v>
      </c>
      <c r="G15" s="4">
        <v>250000</v>
      </c>
      <c r="H15" s="95">
        <v>250000</v>
      </c>
      <c r="I15" s="78" t="s">
        <v>133</v>
      </c>
      <c r="K15" s="81"/>
      <c r="M15" s="81"/>
      <c r="N15" s="81"/>
    </row>
    <row r="16" spans="1:16" ht="20.100000000000001" customHeight="1" x14ac:dyDescent="0.25">
      <c r="A16" s="79" t="s">
        <v>255</v>
      </c>
      <c r="B16" s="79" t="s">
        <v>188</v>
      </c>
      <c r="C16" s="79" t="s">
        <v>254</v>
      </c>
      <c r="D16" s="80" t="s">
        <v>253</v>
      </c>
      <c r="E16" s="79" t="s">
        <v>252</v>
      </c>
      <c r="F16" s="4">
        <v>1845000</v>
      </c>
      <c r="G16" s="4">
        <v>200000</v>
      </c>
      <c r="H16" s="95">
        <v>200000</v>
      </c>
      <c r="I16" s="82"/>
      <c r="K16" s="81"/>
      <c r="M16" s="81"/>
      <c r="N16" s="81"/>
    </row>
    <row r="17" spans="1:14" ht="20.100000000000001" customHeight="1" x14ac:dyDescent="0.25">
      <c r="A17" s="79" t="s">
        <v>251</v>
      </c>
      <c r="B17" s="79" t="s">
        <v>188</v>
      </c>
      <c r="C17" s="79" t="s">
        <v>250</v>
      </c>
      <c r="D17" s="80" t="s">
        <v>249</v>
      </c>
      <c r="E17" s="79" t="s">
        <v>248</v>
      </c>
      <c r="F17" s="4">
        <v>7210950</v>
      </c>
      <c r="G17" s="4">
        <v>320000</v>
      </c>
      <c r="H17" s="95">
        <v>320000</v>
      </c>
      <c r="I17" s="78" t="s">
        <v>133</v>
      </c>
      <c r="K17" s="81"/>
      <c r="M17" s="81"/>
      <c r="N17" s="81"/>
    </row>
    <row r="18" spans="1:14" ht="20.100000000000001" customHeight="1" x14ac:dyDescent="0.25">
      <c r="A18" s="79" t="s">
        <v>247</v>
      </c>
      <c r="B18" s="79" t="s">
        <v>188</v>
      </c>
      <c r="C18" s="79" t="s">
        <v>97</v>
      </c>
      <c r="D18" s="80" t="s">
        <v>71</v>
      </c>
      <c r="E18" s="79" t="s">
        <v>246</v>
      </c>
      <c r="F18" s="4">
        <v>2142000</v>
      </c>
      <c r="G18" s="4">
        <v>200000</v>
      </c>
      <c r="H18" s="95">
        <v>200000</v>
      </c>
      <c r="I18" s="78" t="s">
        <v>133</v>
      </c>
      <c r="K18" s="81"/>
      <c r="M18" s="81"/>
      <c r="N18" s="81"/>
    </row>
    <row r="19" spans="1:14" ht="20.100000000000001" customHeight="1" x14ac:dyDescent="0.25">
      <c r="A19" s="79" t="s">
        <v>245</v>
      </c>
      <c r="B19" s="79" t="s">
        <v>188</v>
      </c>
      <c r="C19" s="79" t="s">
        <v>357</v>
      </c>
      <c r="D19" s="80" t="s">
        <v>358</v>
      </c>
      <c r="E19" s="79" t="s">
        <v>244</v>
      </c>
      <c r="F19" s="4">
        <v>522400</v>
      </c>
      <c r="G19" s="4">
        <v>200000</v>
      </c>
      <c r="H19" s="95">
        <v>200000</v>
      </c>
      <c r="I19" s="78" t="s">
        <v>133</v>
      </c>
      <c r="K19" s="81"/>
      <c r="M19" s="81"/>
      <c r="N19" s="81"/>
    </row>
    <row r="20" spans="1:14" ht="20.100000000000001" customHeight="1" x14ac:dyDescent="0.25">
      <c r="A20" s="79" t="s">
        <v>243</v>
      </c>
      <c r="B20" s="79" t="s">
        <v>188</v>
      </c>
      <c r="C20" s="79" t="s">
        <v>242</v>
      </c>
      <c r="D20" s="80" t="s">
        <v>241</v>
      </c>
      <c r="E20" s="79" t="s">
        <v>240</v>
      </c>
      <c r="F20" s="4">
        <v>1327000</v>
      </c>
      <c r="G20" s="4">
        <v>250000</v>
      </c>
      <c r="H20" s="95">
        <v>250000</v>
      </c>
      <c r="I20" s="78" t="s">
        <v>133</v>
      </c>
      <c r="K20" s="81"/>
      <c r="M20" s="81"/>
      <c r="N20" s="81"/>
    </row>
    <row r="21" spans="1:14" ht="20.100000000000001" customHeight="1" x14ac:dyDescent="0.25">
      <c r="A21" s="79" t="s">
        <v>239</v>
      </c>
      <c r="B21" s="79" t="s">
        <v>188</v>
      </c>
      <c r="C21" s="79" t="s">
        <v>95</v>
      </c>
      <c r="D21" s="80" t="s">
        <v>69</v>
      </c>
      <c r="E21" s="79" t="s">
        <v>238</v>
      </c>
      <c r="F21" s="4">
        <v>3350000</v>
      </c>
      <c r="G21" s="4">
        <v>420000</v>
      </c>
      <c r="H21" s="95">
        <v>420000</v>
      </c>
      <c r="I21" s="78" t="s">
        <v>133</v>
      </c>
      <c r="K21" s="81"/>
      <c r="M21" s="81"/>
      <c r="N21" s="81"/>
    </row>
    <row r="22" spans="1:14" ht="20.100000000000001" customHeight="1" x14ac:dyDescent="0.25">
      <c r="A22" s="79" t="s">
        <v>237</v>
      </c>
      <c r="B22" s="79" t="s">
        <v>188</v>
      </c>
      <c r="C22" s="79" t="s">
        <v>236</v>
      </c>
      <c r="D22" s="80" t="s">
        <v>235</v>
      </c>
      <c r="E22" s="79" t="s">
        <v>234</v>
      </c>
      <c r="F22" s="4">
        <v>123200000</v>
      </c>
      <c r="G22" s="4">
        <v>500000</v>
      </c>
      <c r="H22" s="95">
        <v>500000</v>
      </c>
      <c r="I22" s="78" t="s">
        <v>133</v>
      </c>
      <c r="K22" s="81"/>
      <c r="M22" s="81"/>
      <c r="N22" s="81"/>
    </row>
    <row r="23" spans="1:14" ht="20.100000000000001" customHeight="1" x14ac:dyDescent="0.25">
      <c r="A23" s="79" t="s">
        <v>233</v>
      </c>
      <c r="B23" s="79" t="s">
        <v>188</v>
      </c>
      <c r="C23" s="79" t="s">
        <v>232</v>
      </c>
      <c r="D23" s="80" t="s">
        <v>231</v>
      </c>
      <c r="E23" s="79" t="s">
        <v>230</v>
      </c>
      <c r="F23" s="4">
        <v>1990000</v>
      </c>
      <c r="G23" s="4">
        <v>190000</v>
      </c>
      <c r="H23" s="95">
        <v>190000</v>
      </c>
      <c r="I23" s="78" t="s">
        <v>133</v>
      </c>
      <c r="K23" s="81"/>
      <c r="M23" s="81"/>
      <c r="N23" s="81"/>
    </row>
    <row r="24" spans="1:14" ht="20.100000000000001" customHeight="1" x14ac:dyDescent="0.25">
      <c r="A24" s="79" t="s">
        <v>229</v>
      </c>
      <c r="B24" s="79" t="s">
        <v>188</v>
      </c>
      <c r="C24" s="79" t="s">
        <v>228</v>
      </c>
      <c r="D24" s="80" t="s">
        <v>227</v>
      </c>
      <c r="E24" s="79" t="s">
        <v>226</v>
      </c>
      <c r="F24" s="4">
        <v>1394000</v>
      </c>
      <c r="G24" s="4">
        <v>200000</v>
      </c>
      <c r="H24" s="95">
        <v>200000</v>
      </c>
      <c r="I24" s="82"/>
      <c r="K24" s="81"/>
      <c r="M24" s="81"/>
      <c r="N24" s="81"/>
    </row>
    <row r="25" spans="1:14" ht="20.100000000000001" customHeight="1" x14ac:dyDescent="0.25">
      <c r="A25" s="79" t="s">
        <v>225</v>
      </c>
      <c r="B25" s="79" t="s">
        <v>188</v>
      </c>
      <c r="C25" s="79" t="s">
        <v>224</v>
      </c>
      <c r="D25" s="80" t="s">
        <v>223</v>
      </c>
      <c r="E25" s="79" t="s">
        <v>222</v>
      </c>
      <c r="F25" s="4">
        <v>3500000</v>
      </c>
      <c r="G25" s="4">
        <v>150000</v>
      </c>
      <c r="H25" s="95">
        <v>150000</v>
      </c>
      <c r="I25" s="78" t="s">
        <v>133</v>
      </c>
      <c r="K25" s="81"/>
      <c r="M25" s="81"/>
      <c r="N25" s="81"/>
    </row>
    <row r="26" spans="1:14" ht="20.100000000000001" customHeight="1" x14ac:dyDescent="0.25">
      <c r="A26" s="79" t="s">
        <v>221</v>
      </c>
      <c r="B26" s="79" t="s">
        <v>188</v>
      </c>
      <c r="C26" s="79" t="s">
        <v>220</v>
      </c>
      <c r="D26" s="80" t="s">
        <v>219</v>
      </c>
      <c r="E26" s="79" t="s">
        <v>218</v>
      </c>
      <c r="F26" s="4">
        <v>240000</v>
      </c>
      <c r="G26" s="4">
        <v>120000</v>
      </c>
      <c r="H26" s="95">
        <v>120000</v>
      </c>
      <c r="I26" s="78" t="s">
        <v>133</v>
      </c>
      <c r="K26" s="81"/>
      <c r="M26" s="81"/>
      <c r="N26" s="81"/>
    </row>
    <row r="27" spans="1:14" ht="20.100000000000001" customHeight="1" x14ac:dyDescent="0.25">
      <c r="A27" s="79" t="s">
        <v>217</v>
      </c>
      <c r="B27" s="79" t="s">
        <v>188</v>
      </c>
      <c r="C27" s="79" t="s">
        <v>216</v>
      </c>
      <c r="D27" s="80" t="s">
        <v>215</v>
      </c>
      <c r="E27" s="79" t="s">
        <v>214</v>
      </c>
      <c r="F27" s="4">
        <v>1271000</v>
      </c>
      <c r="G27" s="4">
        <v>260000</v>
      </c>
      <c r="H27" s="95">
        <v>260000</v>
      </c>
      <c r="I27" s="82"/>
      <c r="K27" s="81"/>
      <c r="M27" s="81"/>
      <c r="N27" s="81"/>
    </row>
    <row r="28" spans="1:14" ht="20.100000000000001" customHeight="1" x14ac:dyDescent="0.25">
      <c r="A28" s="79" t="s">
        <v>213</v>
      </c>
      <c r="B28" s="79" t="s">
        <v>188</v>
      </c>
      <c r="C28" s="79" t="s">
        <v>212</v>
      </c>
      <c r="D28" s="80" t="s">
        <v>211</v>
      </c>
      <c r="E28" s="79" t="s">
        <v>210</v>
      </c>
      <c r="F28" s="4">
        <v>19800000</v>
      </c>
      <c r="G28" s="4">
        <v>170000</v>
      </c>
      <c r="H28" s="95">
        <v>170000</v>
      </c>
      <c r="I28" s="78" t="s">
        <v>133</v>
      </c>
      <c r="K28" s="81"/>
      <c r="M28" s="81"/>
      <c r="N28" s="81"/>
    </row>
    <row r="29" spans="1:14" ht="20.100000000000001" customHeight="1" x14ac:dyDescent="0.25">
      <c r="A29" s="79" t="s">
        <v>209</v>
      </c>
      <c r="B29" s="79" t="s">
        <v>188</v>
      </c>
      <c r="C29" s="79" t="s">
        <v>208</v>
      </c>
      <c r="D29" s="80" t="s">
        <v>207</v>
      </c>
      <c r="E29" s="79" t="s">
        <v>206</v>
      </c>
      <c r="F29" s="4">
        <v>1177000</v>
      </c>
      <c r="G29" s="4">
        <v>160000</v>
      </c>
      <c r="H29" s="95">
        <v>160000</v>
      </c>
      <c r="I29" s="78" t="s">
        <v>133</v>
      </c>
    </row>
    <row r="30" spans="1:14" ht="33.75" customHeight="1" x14ac:dyDescent="0.25">
      <c r="A30" s="76" t="s">
        <v>205</v>
      </c>
      <c r="B30" s="76"/>
      <c r="C30" s="76"/>
      <c r="D30" s="77"/>
      <c r="E30" s="76"/>
      <c r="F30" s="76"/>
      <c r="G30" s="75">
        <f>SUM(G3:G29)</f>
        <v>7290000</v>
      </c>
      <c r="H30" s="75">
        <f>SUM(H3:H29)</f>
        <v>7290000</v>
      </c>
      <c r="I30" s="74"/>
    </row>
    <row r="32" spans="1:14" x14ac:dyDescent="0.25">
      <c r="A32" s="73" t="s">
        <v>204</v>
      </c>
      <c r="C32" s="72">
        <v>7490000</v>
      </c>
    </row>
    <row r="33" spans="1:3" x14ac:dyDescent="0.25">
      <c r="A33" s="36" t="s">
        <v>203</v>
      </c>
      <c r="C33" s="72">
        <v>200000</v>
      </c>
    </row>
  </sheetData>
  <autoFilter ref="A2:H2" xr:uid="{00000000-0001-0000-0000-000000000000}"/>
  <mergeCells count="1">
    <mergeCell ref="A1:I1"/>
  </mergeCells>
  <pageMargins left="0.7" right="0.7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</vt:lpstr>
      <vt:lpstr>26KPG05</vt:lpstr>
      <vt:lpstr>26KPG20</vt:lpstr>
      <vt:lpstr>26KPG40</vt:lpstr>
      <vt:lpstr>26KPG50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Bečičková Petra Ing.</dc:creator>
  <cp:lastModifiedBy>Olšáková Andrea Mgr.</cp:lastModifiedBy>
  <cp:lastPrinted>2026-01-29T07:41:21Z</cp:lastPrinted>
  <dcterms:created xsi:type="dcterms:W3CDTF">2026-01-05T07:01:07Z</dcterms:created>
  <dcterms:modified xsi:type="dcterms:W3CDTF">2026-02-11T15:24:03Z</dcterms:modified>
</cp:coreProperties>
</file>