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filterPrivacy="1" defaultThemeVersion="124226"/>
  <xr:revisionPtr revIDLastSave="0" documentId="8_{6A9DF58F-8AE5-4715-A1B8-02E8343728F7}" xr6:coauthVersionLast="47" xr6:coauthVersionMax="47" xr10:uidLastSave="{00000000-0000-0000-0000-000000000000}"/>
  <bookViews>
    <workbookView xWindow="-120" yWindow="-120" windowWidth="29040" windowHeight="15720" tabRatio="599" xr2:uid="{00000000-000D-0000-FFFF-FFFF00000000}"/>
  </bookViews>
  <sheets>
    <sheet name="sumář" sheetId="65" r:id="rId1"/>
    <sheet name="10" sheetId="37" r:id="rId2"/>
    <sheet name="12" sheetId="45" r:id="rId3"/>
    <sheet name="14" sheetId="64" r:id="rId4"/>
    <sheet name="15" sheetId="43" r:id="rId5"/>
    <sheet name="16" sheetId="62" r:id="rId6"/>
    <sheet name="18" sheetId="47" r:id="rId7"/>
    <sheet name="19" sheetId="39" r:id="rId8"/>
    <sheet name="28" sheetId="61" r:id="rId9"/>
  </sheets>
  <definedNames>
    <definedName name="_xlnm.Print_Titles" localSheetId="3">'14'!$12:$12</definedName>
    <definedName name="_xlnm.Print_Titles" localSheetId="4">'15'!$12:$12</definedName>
    <definedName name="_xlnm.Print_Titles" localSheetId="8">'28'!$13:$13</definedName>
    <definedName name="_xlnm.Print_Area" localSheetId="3">'14'!$A$2:$I$91</definedName>
    <definedName name="_xlnm.Print_Area" localSheetId="4">'15'!$A$2:$J$64</definedName>
    <definedName name="_xlnm.Print_Area" localSheetId="8">'28'!$A$1:$I$68</definedName>
    <definedName name="_xlnm.Print_Area" localSheetId="0">sumář!$A$2:$E$31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89" i="64" l="1"/>
  <c r="E28" i="65" l="1"/>
  <c r="D28" i="65" l="1"/>
  <c r="C28" i="65"/>
  <c r="G62" i="43" l="1"/>
  <c r="G61" i="43"/>
  <c r="F64" i="61"/>
  <c r="F63" i="61"/>
  <c r="F62" i="61"/>
  <c r="F65" i="61" s="1"/>
  <c r="H58" i="43" l="1"/>
  <c r="F88" i="64"/>
  <c r="F90" i="64" s="1"/>
  <c r="F85" i="64"/>
  <c r="F10" i="64"/>
  <c r="E11" i="62" l="1"/>
  <c r="E36" i="62"/>
  <c r="E31" i="62"/>
  <c r="E37" i="62" s="1"/>
  <c r="E33" i="62" l="1"/>
  <c r="E38" i="62"/>
  <c r="G63" i="43"/>
  <c r="G64" i="43" s="1"/>
  <c r="F25" i="45"/>
  <c r="F26" i="45" s="1"/>
  <c r="G22" i="45"/>
  <c r="E21" i="47"/>
  <c r="G58" i="43"/>
  <c r="F59" i="61" l="1"/>
  <c r="E24" i="39" l="1"/>
  <c r="E25" i="39" s="1"/>
  <c r="E21" i="39"/>
  <c r="F22" i="45" l="1"/>
  <c r="F11" i="45"/>
  <c r="G10" i="43" l="1"/>
  <c r="E12" i="47" l="1"/>
  <c r="E12" i="39"/>
  <c r="E22" i="37" l="1"/>
  <c r="E23" i="37"/>
  <c r="E19" i="37"/>
  <c r="E24" i="47"/>
  <c r="E24" i="37" l="1"/>
  <c r="E25" i="47"/>
  <c r="E11" i="37" l="1"/>
</calcChain>
</file>

<file path=xl/sharedStrings.xml><?xml version="1.0" encoding="utf-8"?>
<sst xmlns="http://schemas.openxmlformats.org/spreadsheetml/2006/main" count="537" uniqueCount="407">
  <si>
    <t>odvětví</t>
  </si>
  <si>
    <t>doprava</t>
  </si>
  <si>
    <t>správa majetku kraje</t>
  </si>
  <si>
    <t>školství</t>
  </si>
  <si>
    <t>zdravotnictví</t>
  </si>
  <si>
    <t>kultura</t>
  </si>
  <si>
    <t>zastupitelstvo kraje</t>
  </si>
  <si>
    <t xml:space="preserve">činnost krajského úřadu </t>
  </si>
  <si>
    <t>sociální věci</t>
  </si>
  <si>
    <t>celkem FRR</t>
  </si>
  <si>
    <t>v tis. Kč</t>
  </si>
  <si>
    <t>§</t>
  </si>
  <si>
    <t>položka</t>
  </si>
  <si>
    <t>název organizace a akce</t>
  </si>
  <si>
    <t xml:space="preserve">CELKEM </t>
  </si>
  <si>
    <t>celkem</t>
  </si>
  <si>
    <t>Královéhradecký kraj</t>
  </si>
  <si>
    <t>Rekapitulace FRR:</t>
  </si>
  <si>
    <t xml:space="preserve">nerozděleno na odvětví - poplatky            </t>
  </si>
  <si>
    <t>číslo odvětví UZ</t>
  </si>
  <si>
    <t>odvětví: doprava (10)</t>
  </si>
  <si>
    <t>celkové náklady akce</t>
  </si>
  <si>
    <t>CELKEM</t>
  </si>
  <si>
    <t>ORG</t>
  </si>
  <si>
    <t>603</t>
  </si>
  <si>
    <t>Muzeum východních Čech v Hradci Králové</t>
  </si>
  <si>
    <t>Hvězdárna a planetárium v Hradci Králové</t>
  </si>
  <si>
    <t>Oblastní nemocnice Jičín a. s.</t>
  </si>
  <si>
    <t>Oblastní nemocnice Náchod a. s.</t>
  </si>
  <si>
    <t>Oblastní nemocnice Trutnov a. s.</t>
  </si>
  <si>
    <t>Sdružení ozdravoven a léčeben okresu Trutnov</t>
  </si>
  <si>
    <t>Zdravotnická záchranná služba KHK</t>
  </si>
  <si>
    <t xml:space="preserve">                                                                                    </t>
  </si>
  <si>
    <t>Vyšší odborná škola zdravotnická a Střední zdravotnická škola, Hradec Králové, Komenského 234</t>
  </si>
  <si>
    <t xml:space="preserve">položka </t>
  </si>
  <si>
    <t>Připrava staveb - služby</t>
  </si>
  <si>
    <t>běžné výdaje odvětví</t>
  </si>
  <si>
    <t>nerozděleno</t>
  </si>
  <si>
    <t>odvětví: správa majetku kraje  (12)</t>
  </si>
  <si>
    <t>odvětví: činnost krajského úřadu (19)</t>
  </si>
  <si>
    <t>investiční rezerva</t>
  </si>
  <si>
    <t>Realizace staveb</t>
  </si>
  <si>
    <t>604</t>
  </si>
  <si>
    <t>Studijní a vědecká knihovna v Hradci Králové</t>
  </si>
  <si>
    <t>nemocnice Rychnov nad Kněžnou</t>
  </si>
  <si>
    <t>Městská nemocnice, a. s., Dvůr Králové n/L.</t>
  </si>
  <si>
    <t>Galerie výtvarného umění v Náchodě</t>
  </si>
  <si>
    <t>607</t>
  </si>
  <si>
    <t>Hvězdárna v Úpici</t>
  </si>
  <si>
    <t>odvětví: zastupitelstvo kraje (18)</t>
  </si>
  <si>
    <t>dopravní prostředky</t>
  </si>
  <si>
    <t>ZD/18/425</t>
  </si>
  <si>
    <t xml:space="preserve"> </t>
  </si>
  <si>
    <t>Gymnázium a Střední odborná škola pedagogická, Nová Paka, Kumburská 740</t>
  </si>
  <si>
    <t>SM/18/351</t>
  </si>
  <si>
    <t xml:space="preserve">poznámka    </t>
  </si>
  <si>
    <t>odvětví: zdravotnictví (15)</t>
  </si>
  <si>
    <t xml:space="preserve">poznámka                          </t>
  </si>
  <si>
    <t>celkové    náklady akce</t>
  </si>
  <si>
    <t>organizace
název akce</t>
  </si>
  <si>
    <t>číslo
akce</t>
  </si>
  <si>
    <t>číslo
org.</t>
  </si>
  <si>
    <t>stavební práce</t>
  </si>
  <si>
    <t>stroje, přístroje a zařízení</t>
  </si>
  <si>
    <t>informační a komunikační technologie</t>
  </si>
  <si>
    <t>609</t>
  </si>
  <si>
    <t xml:space="preserve">Muzeum Náchodska </t>
  </si>
  <si>
    <t>Domov důchodců Humburky</t>
  </si>
  <si>
    <t>Barevné domky Hajnice</t>
  </si>
  <si>
    <r>
      <t xml:space="preserve">Domov bez bariér </t>
    </r>
    <r>
      <rPr>
        <u/>
        <sz val="11"/>
        <rFont val="Arial"/>
        <family val="2"/>
        <charset val="238"/>
      </rPr>
      <t>(Hořice)</t>
    </r>
  </si>
  <si>
    <r>
      <t xml:space="preserve">Domovy Na Třešňovce </t>
    </r>
    <r>
      <rPr>
        <u/>
        <sz val="11"/>
        <rFont val="Arial"/>
        <family val="2"/>
        <charset val="238"/>
      </rPr>
      <t xml:space="preserve"> (Česká Skalice)</t>
    </r>
  </si>
  <si>
    <t>SM/22/328</t>
  </si>
  <si>
    <t xml:space="preserve">Kapitola 50 - Fond rozvoje a reprodukce Královéhradeckého kraje </t>
  </si>
  <si>
    <t>ZK/12/846/2022</t>
  </si>
  <si>
    <t>Domov důchodců Černožice</t>
  </si>
  <si>
    <t>Domov pro seniory Vrchlabí</t>
  </si>
  <si>
    <t>Domov důchodců Malá Čermná</t>
  </si>
  <si>
    <t>Domov důchodců Police nad Metují</t>
  </si>
  <si>
    <t>Domov Dolní zámek</t>
  </si>
  <si>
    <t>automobil</t>
  </si>
  <si>
    <t>61*</t>
  </si>
  <si>
    <t>kapitálové výdaje odvětví</t>
  </si>
  <si>
    <t>Protialkoholní záchytná stanice KHK</t>
  </si>
  <si>
    <t>Léčebna zrakových vad - novostavba (Dvůr Králové)</t>
  </si>
  <si>
    <t>Rekonstrukce budovy PZS KHK</t>
  </si>
  <si>
    <t>ZD/16/421</t>
  </si>
  <si>
    <t xml:space="preserve">Interna Nový Bydžov - požárně bezpečnostní řešení, úpravy objektu vč. PD  </t>
  </si>
  <si>
    <t>ZK/18/1264/2023</t>
  </si>
  <si>
    <t>Vybudování urgentního příjmu</t>
  </si>
  <si>
    <r>
      <t xml:space="preserve">poznámka                           </t>
    </r>
    <r>
      <rPr>
        <sz val="11"/>
        <rFont val="Arial"/>
        <family val="2"/>
        <charset val="238"/>
      </rPr>
      <t xml:space="preserve"> </t>
    </r>
  </si>
  <si>
    <t>Rekonstrukce gastro provozu nemocnice RK vč. PD</t>
  </si>
  <si>
    <t>MK/15/912</t>
  </si>
  <si>
    <t>Evropské domy v krajích - stravovací zařízení (Švendova 1282,HK)</t>
  </si>
  <si>
    <t>ZK/20/1398/2023</t>
  </si>
  <si>
    <t>51*</t>
  </si>
  <si>
    <t xml:space="preserve"> ZK/18/1265/2023</t>
  </si>
  <si>
    <t>ZK/20/1400/2023</t>
  </si>
  <si>
    <t>ZD/24/408</t>
  </si>
  <si>
    <t>ZD/24/410</t>
  </si>
  <si>
    <t>ZD/24/415</t>
  </si>
  <si>
    <t>ZD/23/429</t>
  </si>
  <si>
    <t>Výjezdová základna ZZS KHK - Náchod</t>
  </si>
  <si>
    <r>
      <t xml:space="preserve">poznámka                                                 </t>
    </r>
    <r>
      <rPr>
        <sz val="11"/>
        <rFont val="Arial"/>
        <family val="2"/>
        <charset val="238"/>
      </rPr>
      <t xml:space="preserve"> (finanční příslib)</t>
    </r>
  </si>
  <si>
    <t>ZD/19/420</t>
  </si>
  <si>
    <t>ZK/22/1556/2023</t>
  </si>
  <si>
    <t>Úprava prostor pro parkoviště v Novém Bydžově</t>
  </si>
  <si>
    <t>ZD/21/426</t>
  </si>
  <si>
    <t>Modernizace a dostavba ON Náchod - II. , - PD,</t>
  </si>
  <si>
    <t xml:space="preserve">poznámka                        </t>
  </si>
  <si>
    <t>Domov důchodců Dvůr Králové n. L.</t>
  </si>
  <si>
    <t>Domov U Biřičky Hradec Králové</t>
  </si>
  <si>
    <t>Domov sociální péče Tmavý Důl</t>
  </si>
  <si>
    <t>Domov důchodců Náchod</t>
  </si>
  <si>
    <t>Sanitní vozidla</t>
  </si>
  <si>
    <t>SM/24/338</t>
  </si>
  <si>
    <t>Střední škola hotelnictví, řemesel a gastronomie, Trutnov, příspěvková organizace, Pražská 131</t>
  </si>
  <si>
    <t>Gymnázium B.Němcové, Hradec Králové, Pospíšilova tř. 324</t>
  </si>
  <si>
    <t>SM/23/373</t>
  </si>
  <si>
    <t>ZK/27/1861/2024</t>
  </si>
  <si>
    <t>Domov senioru Borohrádek - přístavba a stavební úpravy</t>
  </si>
  <si>
    <t xml:space="preserve">ZK/27/1859/2024 </t>
  </si>
  <si>
    <t>investiční rezerva - (finanční přísliby)</t>
  </si>
  <si>
    <t>ZD/19/451</t>
  </si>
  <si>
    <t>ZK/28/1932/2024</t>
  </si>
  <si>
    <t>SV/21/602</t>
  </si>
  <si>
    <t>na rok 2026</t>
  </si>
  <si>
    <t>Fond rozvoje a reprodukce (FRR kap. 50) Královéhradeckého kraje v roce 2026</t>
  </si>
  <si>
    <t>limit 2026</t>
  </si>
  <si>
    <t>1. čerpání 2026</t>
  </si>
  <si>
    <t>návrh rozpočtu na rok 2026</t>
  </si>
  <si>
    <t>návrh po roce 2026</t>
  </si>
  <si>
    <t>MK/22/904</t>
  </si>
  <si>
    <t>ZK/4/194/2025</t>
  </si>
  <si>
    <t xml:space="preserve">Stavební úpravy v budově č.p. 1371, ul. Na Okrouhlíku, HK,           </t>
  </si>
  <si>
    <t>Kapitola 50 - Fond rozvoje a reprodukce Královéhradeckého kraje rok 2026</t>
  </si>
  <si>
    <t>finanční příslib návrh 2026</t>
  </si>
  <si>
    <t xml:space="preserve">rozšíření aplikace </t>
  </si>
  <si>
    <t>odvětví: školství (14)</t>
  </si>
  <si>
    <t>Limit 2026</t>
  </si>
  <si>
    <t xml:space="preserve">I. čerpání </t>
  </si>
  <si>
    <t>Nerozděleno</t>
  </si>
  <si>
    <t xml:space="preserve">v tis. Kč </t>
  </si>
  <si>
    <t>Číslo
org.</t>
  </si>
  <si>
    <t>Položka</t>
  </si>
  <si>
    <t>Číslo
akce</t>
  </si>
  <si>
    <t>Organizace
Název akce</t>
  </si>
  <si>
    <t xml:space="preserve">Návrh rozpočtu na rok 2026 </t>
  </si>
  <si>
    <t>Gymnázium J. K. Tyla, Hradec Králové, Tylovo nábř. 682</t>
  </si>
  <si>
    <t>SM/24/316</t>
  </si>
  <si>
    <t>Výměna oken</t>
  </si>
  <si>
    <t>Střední průmyslová škola stavební, Hradec Králové, Pospíšilova tř. 787</t>
  </si>
  <si>
    <t>SM/26/301</t>
  </si>
  <si>
    <t>SM/24/307</t>
  </si>
  <si>
    <t>Reko elektroinstalace</t>
  </si>
  <si>
    <t>Střední odborná škola veterinární, Hradec  Králové - Kukleny, Pražská 68</t>
  </si>
  <si>
    <t>SM/25/334</t>
  </si>
  <si>
    <t>Reko plynové kotelny</t>
  </si>
  <si>
    <t>SM/25/305</t>
  </si>
  <si>
    <t>Reko elektro (II. etapa)</t>
  </si>
  <si>
    <t>Střední odborná škola a Střední odborné učiliště,  Hradec Králové, Vocelova 1338</t>
  </si>
  <si>
    <t>SM/24/327</t>
  </si>
  <si>
    <t xml:space="preserve">Sklad pro nebezpečný odpad včetně oplocení                    </t>
  </si>
  <si>
    <t>Domov mládeže, internát a školní jídelna, Hradec Králové, Vocelova 1469/5</t>
  </si>
  <si>
    <t>SM/26/302</t>
  </si>
  <si>
    <t>Reko soc. zařízení na DM (J. Masaryka)</t>
  </si>
  <si>
    <t>SM/25/345</t>
  </si>
  <si>
    <t>ZK/5/231/2025</t>
  </si>
  <si>
    <t>SM/24/309</t>
  </si>
  <si>
    <t xml:space="preserve">Stavební úpravy objektu Králíček </t>
  </si>
  <si>
    <t>Dětský domov, Základní škola speciální a Praktická škola, Jaroměř, Palackého 142</t>
  </si>
  <si>
    <t>SM/22/312</t>
  </si>
  <si>
    <t>Sanace objektu</t>
  </si>
  <si>
    <t>Základní škola a Praktická škola, Broumov, Kladská 164</t>
  </si>
  <si>
    <t>SM/25/326</t>
  </si>
  <si>
    <t>Rekonstrukce kotelny</t>
  </si>
  <si>
    <t>SM/24/328</t>
  </si>
  <si>
    <t xml:space="preserve">Reko školní kuchyně  </t>
  </si>
  <si>
    <t>Střední průmyslová škola elektrotechniky a informačních technologií, Dobruška, Čs. odboje 670</t>
  </si>
  <si>
    <t>SM/26/303</t>
  </si>
  <si>
    <t>Obchodní akademie T. G. Masaryka, Kostelec nad Orlicí, Komenského 522</t>
  </si>
  <si>
    <t>SM/25/310</t>
  </si>
  <si>
    <t xml:space="preserve">Sanace objektu </t>
  </si>
  <si>
    <t>Střední zemědělská škola a Střední odborné učiliště chladicí a klimatizační techniky, Kostelec nad Orlicí</t>
  </si>
  <si>
    <t>SM/26/304</t>
  </si>
  <si>
    <t>Lepařovo gymnázium, Jičín, Jiráskova 30</t>
  </si>
  <si>
    <t>SM/26/305</t>
  </si>
  <si>
    <t xml:space="preserve">Výměna oken </t>
  </si>
  <si>
    <t>SM/23/342</t>
  </si>
  <si>
    <t>SM/26/306</t>
  </si>
  <si>
    <t xml:space="preserve">Oprava říms a okapů na budově školy </t>
  </si>
  <si>
    <t>Vyšší odborná škola a Střední průmyslová škola, Jičín, Pod Koželuhy 100</t>
  </si>
  <si>
    <t>SM/24/330</t>
  </si>
  <si>
    <t xml:space="preserve">Reko dílen - svařovna </t>
  </si>
  <si>
    <t>Střední uměleckoprůmyslová škola sochařská  a kamenická, Hořice, příspěvková organizace, Husova 675</t>
  </si>
  <si>
    <t>SM/26/307</t>
  </si>
  <si>
    <t xml:space="preserve">Rekonstrukce zázemí školní jídelny </t>
  </si>
  <si>
    <t>Střední škola gastronomie a služeb, Nová Paka, Masarykovo nám. 2</t>
  </si>
  <si>
    <t>SM/24/355</t>
  </si>
  <si>
    <t xml:space="preserve">Stavební úpravy objektů - Lázně Bělohrad </t>
  </si>
  <si>
    <t>Střední škola řemesel a Základní škola, Hořice</t>
  </si>
  <si>
    <t>SM/26/308</t>
  </si>
  <si>
    <t xml:space="preserve">Rekonstrukce soc. zařízení - internát </t>
  </si>
  <si>
    <t>Krkonošské gymnázium a Střední odborná škola, Vrchlabí, Komenského 586</t>
  </si>
  <si>
    <t>SM/22/338</t>
  </si>
  <si>
    <t>Výměna dveří</t>
  </si>
  <si>
    <t>Vyšší odborná škola zdravotnická, Střední zdravotnická škola a Obchodní akademie, Trutnov, Procházkova 303</t>
  </si>
  <si>
    <t>SM/26/309</t>
  </si>
  <si>
    <t>Česká lesnická akademie Trutnov - střední škola a vyšší odborná škola, Trutnov, Lesnická 9</t>
  </si>
  <si>
    <t>SM/26/310</t>
  </si>
  <si>
    <t>Rekonstrukce dlažby kuchyně (Trutnov)</t>
  </si>
  <si>
    <t>SM/26/311</t>
  </si>
  <si>
    <t xml:space="preserve">Reko vzduchotechniky ve várně </t>
  </si>
  <si>
    <t>SM/24/342</t>
  </si>
  <si>
    <t>Reko šaten, sociální zařízení - Hala</t>
  </si>
  <si>
    <t>Střední průmyslová škola, Trutnov, Školní 101</t>
  </si>
  <si>
    <t>Reko soc. zařízení (Horská 618)</t>
  </si>
  <si>
    <t>Speciální základní škola Augustina Bartoše</t>
  </si>
  <si>
    <t>SM/25/318</t>
  </si>
  <si>
    <t>Rekonstrukce vodovodního stoupacího potrubí a kanalizace (Úpice)</t>
  </si>
  <si>
    <t>Střední škola technická a řemeslná, Nový Bydžov, Dr. M. Tyrše 112</t>
  </si>
  <si>
    <t xml:space="preserve">Rekonstrukce plynové kotelny </t>
  </si>
  <si>
    <t>Střední škola řemeslná, Jaroměř, Studničkova 260</t>
  </si>
  <si>
    <t>SM/24/305</t>
  </si>
  <si>
    <t>Reko bytových jader na DM</t>
  </si>
  <si>
    <t>Vyšší odborná škola a Střední průmyslová škola, Rychnov nad Kněžnou, U Stadionu 1166</t>
  </si>
  <si>
    <t>SM/22/308</t>
  </si>
  <si>
    <t xml:space="preserve">Rekonstrukce objektu - MOZAIKA                                      </t>
  </si>
  <si>
    <t>ZK/4/189/2025</t>
  </si>
  <si>
    <t>ZK/5/230/2025</t>
  </si>
  <si>
    <t xml:space="preserve">úprava vnitřních prostor pro naplnění norem požární ochrany </t>
  </si>
  <si>
    <t xml:space="preserve">minihra nabíjení pušek </t>
  </si>
  <si>
    <t xml:space="preserve">dokončení rozšíření WiFi sítě </t>
  </si>
  <si>
    <t xml:space="preserve">vybudování chodníčků vč. nočního osvětletní </t>
  </si>
  <si>
    <t>608</t>
  </si>
  <si>
    <t xml:space="preserve">Regionální muzeum a galerie v Jičíně </t>
  </si>
  <si>
    <t xml:space="preserve">otevřený přístřešek na p. p. č. 15/3 v Robousích - pergola </t>
  </si>
  <si>
    <t xml:space="preserve">otryskávací zařízení </t>
  </si>
  <si>
    <t xml:space="preserve">pořízení referentského automobilu </t>
  </si>
  <si>
    <t>Domov V Podzámčí Chlumec n. C.</t>
  </si>
  <si>
    <t>SV/23/606</t>
  </si>
  <si>
    <t>Domov Dědina Opočno</t>
  </si>
  <si>
    <t>Domečky Rychnov nad Kněžnou</t>
  </si>
  <si>
    <t>RÚ Hostinné - závěsný systém</t>
  </si>
  <si>
    <t>RÚ Hostinné - biolampy 2 ks</t>
  </si>
  <si>
    <t>RÚ Hostinné - horní končetina 2 ks (přístroj)</t>
  </si>
  <si>
    <t>RÚ Hostinné - výměna stávající telefonní ústředny</t>
  </si>
  <si>
    <t>ZD/26/401</t>
  </si>
  <si>
    <t>ZD/26/402</t>
  </si>
  <si>
    <t>ZD/26/403</t>
  </si>
  <si>
    <t>ZD/26/404</t>
  </si>
  <si>
    <t>ZD/26/405</t>
  </si>
  <si>
    <t>ZD/26/406</t>
  </si>
  <si>
    <t>ZD/26/407</t>
  </si>
  <si>
    <t>ZD/26/408</t>
  </si>
  <si>
    <t>Výukové modely</t>
  </si>
  <si>
    <t>Zdravotnické přístroje do sanitních vozidel (ventilátory, defibrilátory, přístroj pro nepřímou srdeční masáž)</t>
  </si>
  <si>
    <t>Servery a diskové pole (Hradecká)</t>
  </si>
  <si>
    <t>Plnička klimatizací vozidel</t>
  </si>
  <si>
    <t>ZD/26/409</t>
  </si>
  <si>
    <t>ZD/26/410</t>
  </si>
  <si>
    <t>ZD/26/411</t>
  </si>
  <si>
    <t>ZD/26/412</t>
  </si>
  <si>
    <t>ZD/26/413</t>
  </si>
  <si>
    <t>Dobíjecí stanice pro elektromobily v objektech a na pozemcích Královéhradeckého kraje</t>
  </si>
  <si>
    <t>Parkoviště u LDN Opočno</t>
  </si>
  <si>
    <t>MK/26/901</t>
  </si>
  <si>
    <t>MK/26/902</t>
  </si>
  <si>
    <t xml:space="preserve">kapitálové výdaje odvětví </t>
  </si>
  <si>
    <t>MK/25/905</t>
  </si>
  <si>
    <t>ZK/6/291/2025</t>
  </si>
  <si>
    <t xml:space="preserve">Rekonstrukce garáží nákladních vozidel v Trutnově </t>
  </si>
  <si>
    <t>ZD/23/402</t>
  </si>
  <si>
    <t>ZD/25/402</t>
  </si>
  <si>
    <t>Zajištění monitoringu teploty a vlhosti ve skladech zdravotnického materiálu ONN</t>
  </si>
  <si>
    <t>ostatní kapitálové výdaje - rezervy kapitálových výdajů</t>
  </si>
  <si>
    <t>Stavební úpravy učebny</t>
  </si>
  <si>
    <t xml:space="preserve">Vnitřní zateplení střechy hlavní budovy </t>
  </si>
  <si>
    <t>Reko rozvodů vody a soc. zařízení (vč. PD)</t>
  </si>
  <si>
    <t xml:space="preserve">Oprava rozvodů vody (Komenského 873) - PD </t>
  </si>
  <si>
    <t>SM/25/352</t>
  </si>
  <si>
    <t xml:space="preserve">Reko kotelny - ČK (vč. PD) </t>
  </si>
  <si>
    <t>SM/25/357</t>
  </si>
  <si>
    <t>SM/25/358</t>
  </si>
  <si>
    <t>SM/25/359</t>
  </si>
  <si>
    <t>SM/24/351</t>
  </si>
  <si>
    <r>
      <t xml:space="preserve">Stavební úpravy objektu č.p. 241 SPŠOW ve Velkém Poříčí </t>
    </r>
    <r>
      <rPr>
        <b/>
        <sz val="11"/>
        <rFont val="Arial"/>
        <family val="2"/>
        <charset val="238"/>
      </rPr>
      <t xml:space="preserve"> </t>
    </r>
  </si>
  <si>
    <t>ZD/22/401</t>
  </si>
  <si>
    <t>ZK/6/285/2025</t>
  </si>
  <si>
    <t xml:space="preserve">Pavilon psychiatrie v nemocnici v Jičíně </t>
  </si>
  <si>
    <t xml:space="preserve">Parkovací dům (parkování v areálu) </t>
  </si>
  <si>
    <t xml:space="preserve">SŠ HOREGAS - NOVOSTAVBA AREÁLU ul. Volanovská, Trutnov </t>
  </si>
  <si>
    <t>Sportovní hala</t>
  </si>
  <si>
    <t xml:space="preserve">Stavební úpravy objektu č.p. 426 </t>
  </si>
  <si>
    <t xml:space="preserve">Půdní vestavba učeben - 3. etapa   </t>
  </si>
  <si>
    <t xml:space="preserve">Oprava fasády </t>
  </si>
  <si>
    <t>Demolice a nová výstavba budovy Havlíčkova 52</t>
  </si>
  <si>
    <t>Muzeum a galerie Orlických hor v Rychnově n.K.</t>
  </si>
  <si>
    <t xml:space="preserve">PO - investiční transfery </t>
  </si>
  <si>
    <t xml:space="preserve">PO - neinvestiční transfery </t>
  </si>
  <si>
    <t>PO - investiční transfery</t>
  </si>
  <si>
    <t>vzdělávací pořad</t>
  </si>
  <si>
    <t>SV/25/602</t>
  </si>
  <si>
    <t>Stropní zvedací systém</t>
  </si>
  <si>
    <t>SV/24/601</t>
  </si>
  <si>
    <r>
      <t xml:space="preserve">Domovy na Orlici </t>
    </r>
    <r>
      <rPr>
        <u/>
        <sz val="11"/>
        <rFont val="Arial"/>
        <family val="2"/>
        <charset val="238"/>
      </rPr>
      <t xml:space="preserve"> (Albrechtice n.O., Borohrádek)</t>
    </r>
  </si>
  <si>
    <t>SV/25/601</t>
  </si>
  <si>
    <t>SV/24/604</t>
  </si>
  <si>
    <t>Nákup vybavení</t>
  </si>
  <si>
    <t>Nákup užitkového vozidla</t>
  </si>
  <si>
    <t>SV/25/603</t>
  </si>
  <si>
    <t>SV/25/610</t>
  </si>
  <si>
    <t xml:space="preserve">Nákup vybavení </t>
  </si>
  <si>
    <t>Nákup vícemístného vozidla</t>
  </si>
  <si>
    <t xml:space="preserve">Tepelné čerpadlo a zateplení Modrého domku DOZP Hajnice </t>
  </si>
  <si>
    <t>Tepelné čerpadlo a zateplení Zeleného domku DOZP Hajnice</t>
  </si>
  <si>
    <t xml:space="preserve">Osobní automobil   </t>
  </si>
  <si>
    <t>SV/24/622</t>
  </si>
  <si>
    <t>Údržba a opravy (Kratonohy)</t>
  </si>
  <si>
    <t>SV/25/608</t>
  </si>
  <si>
    <t xml:space="preserve">Výměna 2 ks automobilů  (středisko Přepychy a České Meziříčí) </t>
  </si>
  <si>
    <t>SV/22/630</t>
  </si>
  <si>
    <t>Protipovodňová zábrana</t>
  </si>
  <si>
    <t>Výměna podlahových krytin v budově B</t>
  </si>
  <si>
    <t>Schodišťová sedačka elektrická</t>
  </si>
  <si>
    <t>Transportní sprchový zvedák</t>
  </si>
  <si>
    <t>SV/25/618</t>
  </si>
  <si>
    <t>Vestavba plošiny pro transportní lůžko (výtah) a rekonstrukce střechy spojovacího koridoru Domova</t>
  </si>
  <si>
    <t>Tabletové systémy Socamel na převoz a regeneraci hotových jídel</t>
  </si>
  <si>
    <t xml:space="preserve">Nákup osobních automobilů  </t>
  </si>
  <si>
    <t>Instalace elektronické požární signalizace (EPS)</t>
  </si>
  <si>
    <t>Oprava střechy Oranžového domu</t>
  </si>
  <si>
    <t>SV/24/616</t>
  </si>
  <si>
    <t>Přestavba hospodářského zázemí</t>
  </si>
  <si>
    <t>SV/25/617</t>
  </si>
  <si>
    <t>ZD/25/416</t>
  </si>
  <si>
    <t xml:space="preserve">Garáže a zázemí pro ZZS v Rokytnici v OH </t>
  </si>
  <si>
    <t>Jiráskovo Gymnázium, Náchod, Řezníčkova 451</t>
  </si>
  <si>
    <t>Rekonstrukce a modernizace gymnázia (etapa I.)</t>
  </si>
  <si>
    <t>ZK/7/350/2025</t>
  </si>
  <si>
    <t>ZK/7/352/2025</t>
  </si>
  <si>
    <t xml:space="preserve">Reko soc. zař. na DM </t>
  </si>
  <si>
    <t>ZK/7/351/2025</t>
  </si>
  <si>
    <t>SV/26/601</t>
  </si>
  <si>
    <t>SV/26/602</t>
  </si>
  <si>
    <t>SV/26/603</t>
  </si>
  <si>
    <t>SV/26/604</t>
  </si>
  <si>
    <t>SV/26/605</t>
  </si>
  <si>
    <t>SV/26/606</t>
  </si>
  <si>
    <t>SV/26/607</t>
  </si>
  <si>
    <t>SV/26/608</t>
  </si>
  <si>
    <t>SV/26/609</t>
  </si>
  <si>
    <t>Nákup techniky</t>
  </si>
  <si>
    <t>SV/25/611</t>
  </si>
  <si>
    <t>SV/26/610</t>
  </si>
  <si>
    <t>SV/26/611</t>
  </si>
  <si>
    <t>SV/26/612</t>
  </si>
  <si>
    <r>
      <t xml:space="preserve">poznámka                                     </t>
    </r>
    <r>
      <rPr>
        <sz val="11"/>
        <rFont val="Arial"/>
        <family val="2"/>
        <charset val="238"/>
      </rPr>
      <t xml:space="preserve"> (finanční příslib)</t>
    </r>
  </si>
  <si>
    <t>odvětví: sociální věci (28)</t>
  </si>
  <si>
    <t>odvětví: kultura a cestovní ruch (16)</t>
  </si>
  <si>
    <t>RÚ Hostinné - nová zámková dlažba (technický dvůr)</t>
  </si>
  <si>
    <t xml:space="preserve">Obnova záložního zdroje napájení pavilonu L a zálohování napájení CT v pavilonu K </t>
  </si>
  <si>
    <t xml:space="preserve">Obnova a sjednocení systému elektronické požární signalizace (EPS)                                v pavilonech A a H </t>
  </si>
  <si>
    <t>ZD/24/407</t>
  </si>
  <si>
    <t>Zajištění monitoringu teploty a vlhkosti ve skladech zdravotnického materiálu vč. PD</t>
  </si>
  <si>
    <t>Energocentrum v nem. Nový Bydžov vč. PD</t>
  </si>
  <si>
    <t>Dětské ozdravovny  - hřiště  (Pec p.Sn., Bedřichov, Sv. Petr)</t>
  </si>
  <si>
    <t>DO Bedřichov - zastřešený venkovní víceúčelový prostor - PD</t>
  </si>
  <si>
    <t>ZD/24/427</t>
  </si>
  <si>
    <t>Teplovodní rozvody - oprava</t>
  </si>
  <si>
    <t>ZD/22/437</t>
  </si>
  <si>
    <t>Závěsný systém na LDN</t>
  </si>
  <si>
    <t>ZD/26/414</t>
  </si>
  <si>
    <t>ZD/26/415</t>
  </si>
  <si>
    <t>ZD/26/416</t>
  </si>
  <si>
    <t>ZD/26/417</t>
  </si>
  <si>
    <t>ZD/26/418</t>
  </si>
  <si>
    <t>ZD/26/419</t>
  </si>
  <si>
    <t>ZD/26/420</t>
  </si>
  <si>
    <t>Příloha č. 4</t>
  </si>
  <si>
    <t xml:space="preserve"> schválený rozpočet na rok 2024</t>
  </si>
  <si>
    <t>informatika</t>
  </si>
  <si>
    <t>04</t>
  </si>
  <si>
    <t xml:space="preserve"> schválený rozpočet na rok 2025</t>
  </si>
  <si>
    <t>Příloha č. 4/1</t>
  </si>
  <si>
    <t>Příloha č. 4/2</t>
  </si>
  <si>
    <t>Příloha č. 4/3</t>
  </si>
  <si>
    <t>Příloha č. 4/4</t>
  </si>
  <si>
    <t>Příloha č. 4/5</t>
  </si>
  <si>
    <t>Příloha č. 4/6</t>
  </si>
  <si>
    <t>Příloha č. 4/7</t>
  </si>
  <si>
    <t>Příloha č. 4/8</t>
  </si>
  <si>
    <t>Střední průmyslová škola, Odborná škola a Základní škola, Nové Město n. M., Československé armády 376</t>
  </si>
  <si>
    <t>Střední průmyslová škola a Střední odborná škola, Dvůr Králové nad Labem, příspěvková organizace, E.Krásnohorské 2069</t>
  </si>
  <si>
    <t>Střední průmyslová škola Otty Wichterleho, příspěvková organizace, Hronov, Hostovského 910</t>
  </si>
  <si>
    <t>RÚ Hostinné - revitalizace parku</t>
  </si>
  <si>
    <t>Stavební úpravy pro inv. WC v objektu TRN Jičín vč. PD - zadavatel nemocnice</t>
  </si>
  <si>
    <r>
      <t>Modernizace prádelny - PD (</t>
    </r>
    <r>
      <rPr>
        <sz val="11"/>
        <color indexed="8"/>
        <rFont val="Arial"/>
        <family val="2"/>
        <charset val="238"/>
      </rPr>
      <t>zadavatel nemocnice)</t>
    </r>
  </si>
  <si>
    <t>Výměna páteřních rozvodů vody a odpadu v suterénu nem. Broumov (zadavatel nemocnice)</t>
  </si>
  <si>
    <t>Rekonstrukce bytů na ubytovně ONN formou Desing and Build (byty č. 4,12,13,21 a 23) - zadavatel nemocnice</t>
  </si>
  <si>
    <t>Výstavba budovy pro umístění zařízení k dekontaminaci nebezpečného zdravotnického odpadu  nem. RK (zadavatel nemocnice)</t>
  </si>
  <si>
    <t>ZK/4/188/2025</t>
  </si>
  <si>
    <t>ZK/23/1612/2023,  ZK//28/1929/2024</t>
  </si>
  <si>
    <t>ZK/20/1393/2023</t>
  </si>
  <si>
    <t>ZK/23/1612/2023</t>
  </si>
  <si>
    <t>ZK/8/417/2025</t>
  </si>
  <si>
    <t>ZK/8/418/2025</t>
  </si>
  <si>
    <t>ZK/8/415/2025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</si>
</sst>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č_-;\-* #,##0.00\ _K_č_-;_-* &quot;-&quot;??\ _K_č_-;_-@_-"/>
    <numFmt numFmtId="165" formatCode="#,##0.0"/>
    <numFmt numFmtId="166" formatCode="0.0"/>
    <numFmt numFmtId="167" formatCode="#,##0.00_ ;\-#,##0.00\ "/>
  </numFmts>
  <fonts count="77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6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u/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sz val="20"/>
      <name val="Arial"/>
      <family val="2"/>
      <charset val="238"/>
    </font>
    <font>
      <sz val="14"/>
      <name val="Arial"/>
      <family val="2"/>
      <charset val="238"/>
    </font>
    <font>
      <sz val="8"/>
      <name val="Arial"/>
      <family val="2"/>
      <charset val="238"/>
    </font>
    <font>
      <b/>
      <u/>
      <sz val="12"/>
      <color rgb="FF00B050"/>
      <name val="Arial"/>
      <family val="2"/>
      <charset val="238"/>
    </font>
    <font>
      <b/>
      <i/>
      <sz val="10"/>
      <name val="Arial"/>
      <family val="2"/>
      <charset val="238"/>
    </font>
    <font>
      <b/>
      <u/>
      <sz val="10"/>
      <color rgb="FF00B050"/>
      <name val="Arial"/>
      <family val="2"/>
      <charset val="238"/>
    </font>
    <font>
      <sz val="11"/>
      <name val="Times New Roman"/>
      <family val="1"/>
      <charset val="238"/>
    </font>
    <font>
      <b/>
      <i/>
      <sz val="14"/>
      <color rgb="FF0070C0"/>
      <name val="Arial"/>
      <family val="2"/>
      <charset val="238"/>
    </font>
    <font>
      <b/>
      <sz val="12"/>
      <color rgb="FF0070C0"/>
      <name val="Arial"/>
      <family val="2"/>
      <charset val="238"/>
    </font>
    <font>
      <u/>
      <sz val="10"/>
      <color rgb="FF00B05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name val="Albertus Extra Bold"/>
      <family val="2"/>
    </font>
    <font>
      <b/>
      <sz val="12"/>
      <color rgb="FFFF0000"/>
      <name val="Arial"/>
      <family val="2"/>
      <charset val="238"/>
    </font>
    <font>
      <b/>
      <u/>
      <sz val="11"/>
      <name val="Arial"/>
      <family val="2"/>
      <charset val="238"/>
    </font>
    <font>
      <b/>
      <u/>
      <sz val="10"/>
      <name val="Arial"/>
      <family val="2"/>
      <charset val="238"/>
    </font>
    <font>
      <b/>
      <i/>
      <sz val="11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charset val="238"/>
    </font>
    <font>
      <sz val="10"/>
      <color rgb="FFFF0000"/>
      <name val="Arial"/>
      <family val="2"/>
      <charset val="238"/>
    </font>
    <font>
      <sz val="11"/>
      <color theme="1"/>
      <name val="Calibri"/>
      <family val="2"/>
    </font>
    <font>
      <sz val="11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0"/>
      <color rgb="FF4F6228"/>
      <name val="Arial"/>
      <family val="2"/>
      <charset val="238"/>
    </font>
    <font>
      <b/>
      <i/>
      <sz val="10"/>
      <color rgb="FF3366FF"/>
      <name val="Arial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Arial"/>
      <family val="2"/>
      <charset val="238"/>
    </font>
    <font>
      <sz val="11"/>
      <name val="Calibri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u/>
      <sz val="12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u/>
      <sz val="10"/>
      <color rgb="FFFF0000"/>
      <name val="Arial"/>
      <family val="2"/>
      <charset val="238"/>
    </font>
    <font>
      <b/>
      <sz val="14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4"/>
      <color rgb="FFA5A5A5"/>
      <name val="Arial"/>
      <family val="2"/>
      <charset val="238"/>
    </font>
    <font>
      <sz val="14"/>
      <name val="Times New Roman"/>
      <family val="1"/>
      <charset val="238"/>
    </font>
    <font>
      <sz val="10"/>
      <color rgb="FF000000"/>
      <name val="Arial Narrow"/>
      <family val="2"/>
      <charset val="238"/>
    </font>
    <font>
      <sz val="10"/>
      <name val="Times New Roman"/>
      <family val="1"/>
      <charset val="238"/>
    </font>
    <font>
      <sz val="11"/>
      <color rgb="FFFF0000"/>
      <name val="Calibri"/>
      <family val="2"/>
    </font>
    <font>
      <sz val="14"/>
      <color rgb="FF339966"/>
      <name val="Arial"/>
      <family val="2"/>
      <charset val="238"/>
    </font>
    <font>
      <b/>
      <sz val="14"/>
      <color rgb="FF4F6228"/>
      <name val="Arial"/>
      <family val="2"/>
      <charset val="238"/>
    </font>
    <font>
      <b/>
      <sz val="14"/>
      <color rgb="FF339966"/>
      <name val="Arial"/>
      <family val="2"/>
      <charset val="238"/>
    </font>
    <font>
      <u/>
      <sz val="11"/>
      <name val="Arial"/>
      <family val="2"/>
      <charset val="238"/>
    </font>
    <font>
      <sz val="8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i/>
      <sz val="11"/>
      <name val="Arial"/>
      <family val="2"/>
      <charset val="238"/>
    </font>
    <font>
      <i/>
      <sz val="12"/>
      <name val="Arial"/>
      <family val="2"/>
      <charset val="238"/>
    </font>
    <font>
      <sz val="11"/>
      <color rgb="FFFF0000"/>
      <name val="Arial"/>
      <family val="2"/>
      <charset val="238"/>
    </font>
    <font>
      <sz val="9"/>
      <color rgb="FF00B0F0"/>
      <name val="Arial"/>
      <family val="2"/>
      <charset val="238"/>
    </font>
    <font>
      <sz val="12"/>
      <color rgb="FFFF0000"/>
      <name val="Calibri"/>
      <family val="2"/>
      <charset val="238"/>
    </font>
    <font>
      <b/>
      <sz val="12"/>
      <color rgb="FF76933C"/>
      <name val="Arial"/>
      <family val="2"/>
      <charset val="238"/>
    </font>
    <font>
      <sz val="12"/>
      <color theme="1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12"/>
      <color rgb="FF00B050"/>
      <name val="Arial"/>
      <family val="2"/>
      <charset val="238"/>
    </font>
    <font>
      <sz val="14"/>
      <color rgb="FFFF0000"/>
      <name val="Times New Roman"/>
      <family val="1"/>
      <charset val="238"/>
    </font>
    <font>
      <sz val="12"/>
      <color rgb="FF000000"/>
      <name val="Arial Narrow"/>
      <family val="2"/>
      <charset val="238"/>
    </font>
    <font>
      <sz val="11"/>
      <color theme="1"/>
      <name val="Aptos Narrow"/>
      <family val="2"/>
      <charset val="238"/>
    </font>
    <font>
      <b/>
      <sz val="14"/>
      <color rgb="FF0D3512"/>
      <name val="Arial"/>
      <family val="2"/>
      <charset val="238"/>
    </font>
    <font>
      <b/>
      <i/>
      <sz val="11"/>
      <color rgb="FF3366FF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indexed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BF1DE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66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34" fillId="0" borderId="0" applyFont="0" applyFill="0" applyBorder="0" applyAlignment="0" applyProtection="0"/>
    <xf numFmtId="0" fontId="1" fillId="0" borderId="0"/>
    <xf numFmtId="0" fontId="1" fillId="0" borderId="0"/>
    <xf numFmtId="164" fontId="3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046">
    <xf numFmtId="0" fontId="0" fillId="0" borderId="0" xfId="0"/>
    <xf numFmtId="0" fontId="3" fillId="0" borderId="0" xfId="1" applyFont="1" applyAlignment="1">
      <alignment wrapText="1"/>
    </xf>
    <xf numFmtId="0" fontId="2" fillId="0" borderId="0" xfId="1" applyFont="1"/>
    <xf numFmtId="0" fontId="1" fillId="0" borderId="0" xfId="1"/>
    <xf numFmtId="0" fontId="1" fillId="0" borderId="0" xfId="1" applyBorder="1"/>
    <xf numFmtId="0" fontId="6" fillId="0" borderId="0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165" fontId="5" fillId="0" borderId="0" xfId="3" applyNumberFormat="1" applyFont="1" applyFill="1" applyBorder="1" applyAlignment="1">
      <alignment horizontal="right" vertical="center"/>
    </xf>
    <xf numFmtId="0" fontId="10" fillId="0" borderId="0" xfId="1" applyFont="1"/>
    <xf numFmtId="0" fontId="4" fillId="0" borderId="0" xfId="1" applyFont="1"/>
    <xf numFmtId="0" fontId="5" fillId="0" borderId="0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right"/>
    </xf>
    <xf numFmtId="0" fontId="5" fillId="0" borderId="0" xfId="1" applyFont="1" applyFill="1" applyBorder="1" applyAlignment="1">
      <alignment horizontal="left"/>
    </xf>
    <xf numFmtId="0" fontId="1" fillId="0" borderId="0" xfId="1" applyFill="1"/>
    <xf numFmtId="0" fontId="5" fillId="0" borderId="0" xfId="1" applyFont="1" applyFill="1" applyBorder="1" applyAlignment="1"/>
    <xf numFmtId="0" fontId="1" fillId="0" borderId="0" xfId="1" applyFont="1"/>
    <xf numFmtId="2" fontId="5" fillId="0" borderId="0" xfId="1" applyNumberFormat="1" applyFont="1" applyFill="1" applyBorder="1" applyAlignment="1">
      <alignment horizontal="center"/>
    </xf>
    <xf numFmtId="2" fontId="9" fillId="0" borderId="0" xfId="1" applyNumberFormat="1" applyFont="1" applyFill="1" applyBorder="1" applyAlignment="1">
      <alignment horizontal="left"/>
    </xf>
    <xf numFmtId="2" fontId="5" fillId="0" borderId="0" xfId="1" applyNumberFormat="1" applyFont="1" applyFill="1" applyBorder="1" applyAlignment="1"/>
    <xf numFmtId="0" fontId="9" fillId="0" borderId="1" xfId="1" applyFont="1" applyBorder="1" applyAlignment="1">
      <alignment horizontal="center" vertical="center"/>
    </xf>
    <xf numFmtId="0" fontId="1" fillId="0" borderId="0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Border="1" applyAlignment="1">
      <alignment horizontal="right" vertical="center"/>
    </xf>
    <xf numFmtId="0" fontId="6" fillId="0" borderId="0" xfId="1" applyFont="1"/>
    <xf numFmtId="4" fontId="5" fillId="3" borderId="4" xfId="1" applyNumberFormat="1" applyFont="1" applyFill="1" applyBorder="1" applyAlignment="1">
      <alignment vertical="center"/>
    </xf>
    <xf numFmtId="0" fontId="1" fillId="0" borderId="0" xfId="1" applyFont="1" applyFill="1" applyBorder="1"/>
    <xf numFmtId="4" fontId="1" fillId="0" borderId="7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4" fontId="5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Border="1" applyAlignment="1"/>
    <xf numFmtId="4" fontId="9" fillId="2" borderId="0" xfId="0" applyNumberFormat="1" applyFont="1" applyFill="1" applyBorder="1" applyAlignment="1"/>
    <xf numFmtId="0" fontId="9" fillId="0" borderId="4" xfId="1" applyFont="1" applyBorder="1" applyAlignment="1">
      <alignment horizontal="center" vertical="center"/>
    </xf>
    <xf numFmtId="0" fontId="5" fillId="0" borderId="20" xfId="0" applyFont="1" applyBorder="1" applyAlignment="1">
      <alignment vertical="center"/>
    </xf>
    <xf numFmtId="0" fontId="1" fillId="0" borderId="0" xfId="0" applyFont="1" applyFill="1" applyBorder="1"/>
    <xf numFmtId="4" fontId="5" fillId="0" borderId="20" xfId="0" applyNumberFormat="1" applyFont="1" applyFill="1" applyBorder="1" applyAlignment="1">
      <alignment vertical="center"/>
    </xf>
    <xf numFmtId="2" fontId="9" fillId="2" borderId="4" xfId="1" applyNumberFormat="1" applyFont="1" applyFill="1" applyBorder="1" applyAlignment="1">
      <alignment horizontal="center" vertical="center" wrapText="1"/>
    </xf>
    <xf numFmtId="0" fontId="6" fillId="0" borderId="1" xfId="1" applyFont="1" applyBorder="1"/>
    <xf numFmtId="0" fontId="6" fillId="0" borderId="2" xfId="1" applyFont="1" applyBorder="1"/>
    <xf numFmtId="0" fontId="5" fillId="0" borderId="2" xfId="1" applyFont="1" applyBorder="1"/>
    <xf numFmtId="0" fontId="1" fillId="0" borderId="36" xfId="0" applyFont="1" applyFill="1" applyBorder="1" applyAlignment="1">
      <alignment horizontal="left"/>
    </xf>
    <xf numFmtId="4" fontId="20" fillId="0" borderId="0" xfId="0" applyNumberFormat="1" applyFont="1" applyFill="1" applyBorder="1" applyAlignment="1">
      <alignment horizontal="right"/>
    </xf>
    <xf numFmtId="4" fontId="6" fillId="2" borderId="12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12" fillId="0" borderId="2" xfId="2" applyFont="1" applyFill="1" applyBorder="1" applyAlignment="1">
      <alignment horizontal="left"/>
    </xf>
    <xf numFmtId="0" fontId="6" fillId="0" borderId="2" xfId="2" applyFont="1" applyFill="1" applyBorder="1" applyAlignment="1">
      <alignment horizontal="left"/>
    </xf>
    <xf numFmtId="0" fontId="9" fillId="0" borderId="4" xfId="0" applyFont="1" applyFill="1" applyBorder="1" applyAlignment="1">
      <alignment horizontal="center" vertical="center" wrapText="1"/>
    </xf>
    <xf numFmtId="4" fontId="9" fillId="6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8" fillId="7" borderId="0" xfId="0" applyFont="1" applyFill="1" applyBorder="1" applyAlignment="1">
      <alignment horizontal="center" vertical="center"/>
    </xf>
    <xf numFmtId="0" fontId="8" fillId="7" borderId="0" xfId="0" applyFont="1" applyFill="1" applyBorder="1" applyAlignment="1">
      <alignment vertical="center"/>
    </xf>
    <xf numFmtId="2" fontId="2" fillId="0" borderId="0" xfId="2" applyNumberFormat="1" applyFont="1" applyFill="1" applyBorder="1" applyAlignment="1">
      <alignment horizontal="right" vertical="center"/>
    </xf>
    <xf numFmtId="2" fontId="5" fillId="2" borderId="26" xfId="1" applyNumberFormat="1" applyFont="1" applyFill="1" applyBorder="1" applyAlignment="1">
      <alignment horizontal="right" vertical="center" wrapText="1"/>
    </xf>
    <xf numFmtId="0" fontId="0" fillId="0" borderId="0" xfId="0" applyBorder="1" applyAlignment="1"/>
    <xf numFmtId="0" fontId="5" fillId="0" borderId="1" xfId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9" fillId="7" borderId="0" xfId="0" applyFont="1" applyFill="1" applyBorder="1" applyAlignment="1">
      <alignment horizontal="center" vertical="center"/>
    </xf>
    <xf numFmtId="2" fontId="8" fillId="7" borderId="0" xfId="0" applyNumberFormat="1" applyFont="1" applyFill="1" applyBorder="1" applyAlignment="1">
      <alignment horizontal="right" vertical="center"/>
    </xf>
    <xf numFmtId="2" fontId="31" fillId="0" borderId="0" xfId="0" applyNumberFormat="1" applyFont="1" applyFill="1" applyBorder="1"/>
    <xf numFmtId="2" fontId="4" fillId="0" borderId="0" xfId="0" applyNumberFormat="1" applyFont="1" applyFill="1" applyBorder="1" applyAlignment="1">
      <alignment vertical="center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32" fillId="0" borderId="0" xfId="0" applyFont="1" applyFill="1" applyBorder="1"/>
    <xf numFmtId="165" fontId="32" fillId="0" borderId="0" xfId="0" applyNumberFormat="1" applyFont="1" applyFill="1" applyBorder="1" applyAlignment="1">
      <alignment horizontal="left"/>
    </xf>
    <xf numFmtId="14" fontId="32" fillId="0" borderId="0" xfId="0" applyNumberFormat="1" applyFont="1" applyFill="1" applyBorder="1" applyAlignment="1">
      <alignment horizontal="left"/>
    </xf>
    <xf numFmtId="0" fontId="21" fillId="0" borderId="0" xfId="0" applyFont="1" applyFill="1" applyBorder="1"/>
    <xf numFmtId="0" fontId="22" fillId="0" borderId="0" xfId="0" applyFont="1" applyFill="1" applyBorder="1" applyAlignment="1">
      <alignment horizontal="left"/>
    </xf>
    <xf numFmtId="0" fontId="35" fillId="0" borderId="0" xfId="0" applyFont="1" applyFill="1" applyBorder="1" applyAlignment="1">
      <alignment horizontal="left"/>
    </xf>
    <xf numFmtId="4" fontId="6" fillId="0" borderId="0" xfId="0" applyNumberFormat="1" applyFont="1" applyFill="1" applyBorder="1" applyAlignment="1">
      <alignment horizontal="left"/>
    </xf>
    <xf numFmtId="4" fontId="36" fillId="0" borderId="7" xfId="0" applyNumberFormat="1" applyFont="1" applyFill="1" applyBorder="1" applyAlignment="1">
      <alignment horizontal="right"/>
    </xf>
    <xf numFmtId="0" fontId="32" fillId="7" borderId="0" xfId="0" applyFont="1" applyFill="1" applyBorder="1"/>
    <xf numFmtId="0" fontId="6" fillId="0" borderId="0" xfId="0" applyFont="1" applyFill="1" applyBorder="1"/>
    <xf numFmtId="0" fontId="8" fillId="0" borderId="21" xfId="0" applyFont="1" applyFill="1" applyBorder="1" applyAlignment="1">
      <alignment horizontal="left"/>
    </xf>
    <xf numFmtId="0" fontId="8" fillId="0" borderId="33" xfId="0" applyFont="1" applyFill="1" applyBorder="1" applyAlignment="1">
      <alignment horizontal="left"/>
    </xf>
    <xf numFmtId="0" fontId="8" fillId="0" borderId="30" xfId="0" applyFont="1" applyFill="1" applyBorder="1" applyAlignment="1">
      <alignment horizontal="left"/>
    </xf>
    <xf numFmtId="0" fontId="8" fillId="0" borderId="22" xfId="0" applyFont="1" applyFill="1" applyBorder="1" applyAlignment="1">
      <alignment horizontal="left"/>
    </xf>
    <xf numFmtId="0" fontId="8" fillId="0" borderId="11" xfId="0" applyFont="1" applyFill="1" applyBorder="1" applyAlignment="1">
      <alignment horizontal="left"/>
    </xf>
    <xf numFmtId="0" fontId="32" fillId="0" borderId="0" xfId="0" applyFont="1" applyFill="1" applyBorder="1" applyAlignment="1">
      <alignment horizontal="right"/>
    </xf>
    <xf numFmtId="2" fontId="6" fillId="2" borderId="3" xfId="1" applyNumberFormat="1" applyFont="1" applyFill="1" applyBorder="1" applyAlignment="1">
      <alignment horizontal="right" vertical="center" wrapText="1"/>
    </xf>
    <xf numFmtId="2" fontId="5" fillId="2" borderId="4" xfId="1" applyNumberFormat="1" applyFont="1" applyFill="1" applyBorder="1" applyAlignment="1">
      <alignment horizontal="right" vertical="center" wrapText="1"/>
    </xf>
    <xf numFmtId="0" fontId="11" fillId="0" borderId="0" xfId="1" applyFont="1" applyFill="1" applyBorder="1" applyAlignment="1">
      <alignment vertical="center"/>
    </xf>
    <xf numFmtId="2" fontId="5" fillId="2" borderId="5" xfId="1" applyNumberFormat="1" applyFont="1" applyFill="1" applyBorder="1" applyAlignment="1">
      <alignment horizontal="right" vertical="center" wrapText="1"/>
    </xf>
    <xf numFmtId="2" fontId="6" fillId="2" borderId="6" xfId="1" applyNumberFormat="1" applyFont="1" applyFill="1" applyBorder="1" applyAlignment="1">
      <alignment horizontal="right" vertical="center" wrapText="1"/>
    </xf>
    <xf numFmtId="2" fontId="5" fillId="2" borderId="41" xfId="1" applyNumberFormat="1" applyFont="1" applyFill="1" applyBorder="1" applyAlignment="1">
      <alignment horizontal="right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/>
    </xf>
    <xf numFmtId="2" fontId="9" fillId="2" borderId="3" xfId="1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40" fillId="0" borderId="4" xfId="0" applyFont="1" applyFill="1" applyBorder="1" applyAlignment="1"/>
    <xf numFmtId="0" fontId="5" fillId="0" borderId="0" xfId="1" applyFont="1" applyFill="1" applyBorder="1" applyAlignment="1">
      <alignment horizontal="left"/>
    </xf>
    <xf numFmtId="0" fontId="1" fillId="0" borderId="7" xfId="1" applyBorder="1"/>
    <xf numFmtId="2" fontId="6" fillId="0" borderId="0" xfId="1" applyNumberFormat="1" applyFont="1"/>
    <xf numFmtId="0" fontId="10" fillId="0" borderId="0" xfId="1" applyFont="1" applyFill="1" applyBorder="1"/>
    <xf numFmtId="0" fontId="2" fillId="0" borderId="0" xfId="1" applyFont="1" applyFill="1" applyBorder="1"/>
    <xf numFmtId="4" fontId="6" fillId="7" borderId="12" xfId="0" applyNumberFormat="1" applyFont="1" applyFill="1" applyBorder="1" applyAlignment="1">
      <alignment vertical="center"/>
    </xf>
    <xf numFmtId="2" fontId="1" fillId="0" borderId="0" xfId="1" applyNumberFormat="1" applyFont="1" applyFill="1" applyBorder="1"/>
    <xf numFmtId="2" fontId="9" fillId="7" borderId="18" xfId="1" applyNumberFormat="1" applyFont="1" applyFill="1" applyBorder="1" applyAlignment="1">
      <alignment horizontal="center" vertical="center" wrapText="1"/>
    </xf>
    <xf numFmtId="2" fontId="9" fillId="7" borderId="29" xfId="1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left"/>
    </xf>
    <xf numFmtId="0" fontId="5" fillId="0" borderId="0" xfId="2" applyFont="1" applyFill="1" applyBorder="1" applyAlignment="1">
      <alignment horizontal="left"/>
    </xf>
    <xf numFmtId="0" fontId="4" fillId="7" borderId="17" xfId="0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right"/>
    </xf>
    <xf numFmtId="0" fontId="9" fillId="7" borderId="18" xfId="0" applyFont="1" applyFill="1" applyBorder="1" applyAlignment="1">
      <alignment horizontal="center" vertical="center"/>
    </xf>
    <xf numFmtId="0" fontId="28" fillId="7" borderId="27" xfId="0" applyFont="1" applyFill="1" applyBorder="1"/>
    <xf numFmtId="0" fontId="28" fillId="7" borderId="28" xfId="0" applyFont="1" applyFill="1" applyBorder="1"/>
    <xf numFmtId="0" fontId="8" fillId="7" borderId="2" xfId="0" applyFont="1" applyFill="1" applyBorder="1"/>
    <xf numFmtId="0" fontId="8" fillId="7" borderId="1" xfId="0" applyFont="1" applyFill="1" applyBorder="1"/>
    <xf numFmtId="0" fontId="43" fillId="0" borderId="0" xfId="1" applyFont="1"/>
    <xf numFmtId="0" fontId="25" fillId="0" borderId="0" xfId="1" applyFont="1"/>
    <xf numFmtId="0" fontId="43" fillId="0" borderId="0" xfId="0" applyFont="1" applyFill="1" applyBorder="1" applyAlignment="1">
      <alignment horizontal="left"/>
    </xf>
    <xf numFmtId="0" fontId="45" fillId="0" borderId="0" xfId="0" applyFont="1" applyFill="1" applyBorder="1" applyAlignment="1">
      <alignment horizontal="left"/>
    </xf>
    <xf numFmtId="0" fontId="46" fillId="0" borderId="0" xfId="1" applyFont="1"/>
    <xf numFmtId="4" fontId="1" fillId="0" borderId="0" xfId="1" applyNumberFormat="1"/>
    <xf numFmtId="0" fontId="1" fillId="0" borderId="12" xfId="1" applyBorder="1"/>
    <xf numFmtId="0" fontId="1" fillId="0" borderId="20" xfId="1" applyBorder="1"/>
    <xf numFmtId="0" fontId="43" fillId="0" borderId="0" xfId="1" applyFont="1" applyFill="1" applyBorder="1"/>
    <xf numFmtId="0" fontId="46" fillId="0" borderId="0" xfId="1" applyFont="1" applyFill="1" applyBorder="1"/>
    <xf numFmtId="0" fontId="44" fillId="0" borderId="0" xfId="1" applyFont="1" applyFill="1" applyBorder="1"/>
    <xf numFmtId="0" fontId="12" fillId="0" borderId="1" xfId="2" applyFont="1" applyFill="1" applyBorder="1" applyAlignment="1">
      <alignment horizontal="left"/>
    </xf>
    <xf numFmtId="0" fontId="5" fillId="0" borderId="0" xfId="1" applyFont="1" applyFill="1" applyBorder="1" applyAlignment="1">
      <alignment horizontal="left"/>
    </xf>
    <xf numFmtId="0" fontId="30" fillId="0" borderId="0" xfId="0" applyFont="1" applyFill="1" applyBorder="1" applyAlignment="1"/>
    <xf numFmtId="0" fontId="6" fillId="0" borderId="0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horizontal="right" vertical="center"/>
    </xf>
    <xf numFmtId="2" fontId="5" fillId="0" borderId="0" xfId="1" applyNumberFormat="1" applyFont="1" applyFill="1" applyBorder="1" applyAlignment="1">
      <alignment horizontal="right" vertical="center" wrapText="1"/>
    </xf>
    <xf numFmtId="2" fontId="6" fillId="0" borderId="0" xfId="1" applyNumberFormat="1" applyFont="1" applyFill="1" applyBorder="1" applyAlignment="1">
      <alignment horizontal="right" vertical="center" wrapText="1"/>
    </xf>
    <xf numFmtId="2" fontId="6" fillId="0" borderId="0" xfId="1" applyNumberFormat="1" applyFont="1" applyFill="1" applyBorder="1" applyAlignment="1">
      <alignment horizontal="left" vertical="center" wrapText="1"/>
    </xf>
    <xf numFmtId="167" fontId="5" fillId="6" borderId="4" xfId="0" applyNumberFormat="1" applyFont="1" applyFill="1" applyBorder="1" applyAlignment="1">
      <alignment horizontal="right" vertical="center"/>
    </xf>
    <xf numFmtId="0" fontId="4" fillId="7" borderId="16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/>
    </xf>
    <xf numFmtId="2" fontId="1" fillId="0" borderId="0" xfId="1" applyNumberFormat="1"/>
    <xf numFmtId="0" fontId="2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1" fontId="6" fillId="0" borderId="0" xfId="1" applyNumberFormat="1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2" fontId="6" fillId="0" borderId="0" xfId="0" applyNumberFormat="1" applyFont="1" applyAlignment="1">
      <alignment vertical="center"/>
    </xf>
    <xf numFmtId="0" fontId="5" fillId="0" borderId="1" xfId="1" applyFont="1" applyBorder="1" applyAlignment="1">
      <alignment horizontal="left" vertical="center"/>
    </xf>
    <xf numFmtId="0" fontId="5" fillId="0" borderId="0" xfId="1" applyFont="1" applyAlignment="1">
      <alignment horizontal="right"/>
    </xf>
    <xf numFmtId="0" fontId="5" fillId="0" borderId="0" xfId="1" applyFont="1" applyAlignment="1">
      <alignment horizontal="center"/>
    </xf>
    <xf numFmtId="2" fontId="11" fillId="0" borderId="0" xfId="1" applyNumberFormat="1" applyFont="1"/>
    <xf numFmtId="2" fontId="5" fillId="0" borderId="4" xfId="1" applyNumberFormat="1" applyFont="1" applyBorder="1" applyAlignment="1">
      <alignment horizontal="right"/>
    </xf>
    <xf numFmtId="4" fontId="4" fillId="0" borderId="0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 wrapText="1"/>
    </xf>
    <xf numFmtId="2" fontId="5" fillId="7" borderId="5" xfId="1" applyNumberFormat="1" applyFont="1" applyFill="1" applyBorder="1" applyAlignment="1">
      <alignment horizontal="right" vertical="center" wrapText="1"/>
    </xf>
    <xf numFmtId="2" fontId="6" fillId="7" borderId="6" xfId="1" applyNumberFormat="1" applyFont="1" applyFill="1" applyBorder="1" applyAlignment="1">
      <alignment horizontal="right" vertical="center" wrapText="1"/>
    </xf>
    <xf numFmtId="2" fontId="5" fillId="7" borderId="41" xfId="1" applyNumberFormat="1" applyFont="1" applyFill="1" applyBorder="1" applyAlignment="1">
      <alignment horizontal="right" vertical="center" wrapText="1"/>
    </xf>
    <xf numFmtId="4" fontId="6" fillId="0" borderId="14" xfId="1" applyNumberFormat="1" applyFont="1" applyBorder="1" applyAlignment="1">
      <alignment vertical="center"/>
    </xf>
    <xf numFmtId="2" fontId="6" fillId="3" borderId="4" xfId="1" applyNumberFormat="1" applyFont="1" applyFill="1" applyBorder="1" applyAlignment="1">
      <alignment horizontal="right" vertical="center" wrapText="1"/>
    </xf>
    <xf numFmtId="2" fontId="5" fillId="7" borderId="4" xfId="1" applyNumberFormat="1" applyFont="1" applyFill="1" applyBorder="1" applyAlignment="1">
      <alignment horizontal="right" vertical="center" wrapText="1"/>
    </xf>
    <xf numFmtId="2" fontId="6" fillId="7" borderId="3" xfId="1" applyNumberFormat="1" applyFont="1" applyFill="1" applyBorder="1" applyAlignment="1">
      <alignment horizontal="right" vertical="center" wrapText="1"/>
    </xf>
    <xf numFmtId="2" fontId="5" fillId="7" borderId="26" xfId="1" applyNumberFormat="1" applyFont="1" applyFill="1" applyBorder="1" applyAlignment="1">
      <alignment horizontal="right" vertical="center" wrapText="1"/>
    </xf>
    <xf numFmtId="2" fontId="9" fillId="0" borderId="4" xfId="3" applyNumberFormat="1" applyFont="1" applyFill="1" applyBorder="1" applyAlignment="1">
      <alignment horizontal="left"/>
    </xf>
    <xf numFmtId="167" fontId="5" fillId="6" borderId="14" xfId="0" applyNumberFormat="1" applyFont="1" applyFill="1" applyBorder="1" applyAlignment="1">
      <alignment horizontal="right" vertical="center"/>
    </xf>
    <xf numFmtId="0" fontId="24" fillId="0" borderId="0" xfId="0" applyFont="1"/>
    <xf numFmtId="0" fontId="4" fillId="0" borderId="0" xfId="0" applyFont="1"/>
    <xf numFmtId="0" fontId="43" fillId="0" borderId="0" xfId="0" applyFont="1" applyAlignment="1">
      <alignment horizontal="left"/>
    </xf>
    <xf numFmtId="0" fontId="47" fillId="0" borderId="0" xfId="0" applyFont="1" applyAlignment="1">
      <alignment horizontal="left"/>
    </xf>
    <xf numFmtId="0" fontId="1" fillId="0" borderId="0" xfId="0" applyFont="1"/>
    <xf numFmtId="0" fontId="5" fillId="0" borderId="0" xfId="0" applyFont="1"/>
    <xf numFmtId="4" fontId="6" fillId="0" borderId="12" xfId="0" applyNumberFormat="1" applyFont="1" applyBorder="1" applyAlignment="1">
      <alignment horizontal="right"/>
    </xf>
    <xf numFmtId="0" fontId="38" fillId="0" borderId="0" xfId="0" applyFont="1"/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5" fillId="7" borderId="0" xfId="0" applyFont="1" applyFill="1" applyAlignment="1">
      <alignment wrapText="1"/>
    </xf>
    <xf numFmtId="0" fontId="8" fillId="0" borderId="9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0" fontId="8" fillId="7" borderId="0" xfId="0" applyFont="1" applyFill="1" applyAlignment="1">
      <alignment horizontal="center" vertical="center"/>
    </xf>
    <xf numFmtId="0" fontId="8" fillId="7" borderId="0" xfId="0" applyFont="1" applyFill="1" applyAlignment="1">
      <alignment vertical="center"/>
    </xf>
    <xf numFmtId="4" fontId="5" fillId="6" borderId="4" xfId="8" applyNumberFormat="1" applyFont="1" applyFill="1" applyBorder="1" applyAlignment="1">
      <alignment horizontal="right" vertical="center"/>
    </xf>
    <xf numFmtId="0" fontId="9" fillId="7" borderId="0" xfId="0" applyFont="1" applyFill="1"/>
    <xf numFmtId="0" fontId="8" fillId="7" borderId="0" xfId="0" applyFont="1" applyFill="1"/>
    <xf numFmtId="2" fontId="9" fillId="6" borderId="4" xfId="8" applyNumberFormat="1" applyFont="1" applyFill="1" applyBorder="1" applyAlignment="1">
      <alignment horizontal="center" vertical="center" wrapText="1"/>
    </xf>
    <xf numFmtId="2" fontId="9" fillId="7" borderId="4" xfId="1" applyNumberFormat="1" applyFont="1" applyFill="1" applyBorder="1" applyAlignment="1">
      <alignment horizontal="center" vertical="center" wrapText="1"/>
    </xf>
    <xf numFmtId="0" fontId="38" fillId="0" borderId="1" xfId="0" applyFont="1" applyBorder="1" applyAlignment="1">
      <alignment vertical="center"/>
    </xf>
    <xf numFmtId="0" fontId="30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9" fillId="0" borderId="0" xfId="0" applyFont="1" applyAlignment="1">
      <alignment horizontal="left"/>
    </xf>
    <xf numFmtId="0" fontId="50" fillId="0" borderId="0" xfId="0" applyFont="1" applyAlignment="1">
      <alignment horizontal="left"/>
    </xf>
    <xf numFmtId="0" fontId="1" fillId="0" borderId="0" xfId="1" applyAlignment="1">
      <alignment horizontal="right"/>
    </xf>
    <xf numFmtId="0" fontId="8" fillId="0" borderId="0" xfId="11" applyFont="1" applyAlignment="1">
      <alignment horizontal="left"/>
    </xf>
    <xf numFmtId="4" fontId="6" fillId="0" borderId="0" xfId="11" applyNumberFormat="1" applyFont="1"/>
    <xf numFmtId="0" fontId="8" fillId="0" borderId="0" xfId="11" applyFont="1"/>
    <xf numFmtId="165" fontId="9" fillId="0" borderId="0" xfId="1" applyNumberFormat="1" applyFont="1"/>
    <xf numFmtId="0" fontId="8" fillId="0" borderId="0" xfId="1" applyFont="1"/>
    <xf numFmtId="0" fontId="28" fillId="0" borderId="28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4" fontId="5" fillId="0" borderId="4" xfId="0" applyNumberFormat="1" applyFont="1" applyBorder="1" applyAlignment="1">
      <alignment horizontal="center"/>
    </xf>
    <xf numFmtId="4" fontId="8" fillId="0" borderId="0" xfId="11" applyNumberFormat="1" applyFont="1"/>
    <xf numFmtId="0" fontId="8" fillId="0" borderId="21" xfId="0" applyFont="1" applyBorder="1" applyAlignment="1">
      <alignment horizontal="left"/>
    </xf>
    <xf numFmtId="4" fontId="8" fillId="0" borderId="12" xfId="0" applyNumberFormat="1" applyFont="1" applyBorder="1" applyAlignment="1">
      <alignment horizontal="right"/>
    </xf>
    <xf numFmtId="0" fontId="8" fillId="0" borderId="22" xfId="0" applyFont="1" applyBorder="1" applyAlignment="1">
      <alignment horizontal="left"/>
    </xf>
    <xf numFmtId="4" fontId="8" fillId="0" borderId="11" xfId="0" applyNumberFormat="1" applyFont="1" applyBorder="1" applyAlignment="1">
      <alignment horizontal="left"/>
    </xf>
    <xf numFmtId="4" fontId="8" fillId="0" borderId="9" xfId="0" applyNumberFormat="1" applyFont="1" applyBorder="1" applyAlignment="1">
      <alignment horizontal="right"/>
    </xf>
    <xf numFmtId="0" fontId="8" fillId="0" borderId="1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4" fontId="9" fillId="0" borderId="4" xfId="0" applyNumberFormat="1" applyFont="1" applyBorder="1" applyAlignment="1">
      <alignment horizontal="right"/>
    </xf>
    <xf numFmtId="0" fontId="1" fillId="0" borderId="0" xfId="11" applyAlignment="1">
      <alignment horizontal="left"/>
    </xf>
    <xf numFmtId="0" fontId="1" fillId="0" borderId="0" xfId="11"/>
    <xf numFmtId="0" fontId="30" fillId="0" borderId="0" xfId="0" applyFont="1"/>
    <xf numFmtId="0" fontId="54" fillId="0" borderId="0" xfId="0" applyFont="1"/>
    <xf numFmtId="0" fontId="55" fillId="0" borderId="0" xfId="1" applyFont="1"/>
    <xf numFmtId="0" fontId="56" fillId="0" borderId="0" xfId="1" applyFont="1"/>
    <xf numFmtId="166" fontId="5" fillId="5" borderId="7" xfId="0" applyNumberFormat="1" applyFont="1" applyFill="1" applyBorder="1" applyAlignment="1">
      <alignment vertical="center"/>
    </xf>
    <xf numFmtId="4" fontId="5" fillId="5" borderId="18" xfId="0" applyNumberFormat="1" applyFont="1" applyFill="1" applyBorder="1" applyAlignment="1">
      <alignment vertical="center"/>
    </xf>
    <xf numFmtId="0" fontId="57" fillId="0" borderId="0" xfId="1" applyFont="1"/>
    <xf numFmtId="2" fontId="9" fillId="7" borderId="3" xfId="1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11" applyFont="1" applyAlignment="1">
      <alignment horizontal="right"/>
    </xf>
    <xf numFmtId="0" fontId="10" fillId="0" borderId="0" xfId="0" applyFont="1" applyFill="1" applyBorder="1" applyAlignment="1">
      <alignment horizontal="left"/>
    </xf>
    <xf numFmtId="4" fontId="23" fillId="3" borderId="12" xfId="0" applyNumberFormat="1" applyFont="1" applyFill="1" applyBorder="1" applyAlignment="1">
      <alignment horizontal="right" vertical="center"/>
    </xf>
    <xf numFmtId="0" fontId="8" fillId="0" borderId="9" xfId="0" applyFont="1" applyFill="1" applyBorder="1" applyAlignment="1">
      <alignment horizontal="center" vertical="center"/>
    </xf>
    <xf numFmtId="2" fontId="6" fillId="3" borderId="5" xfId="1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vertical="center"/>
    </xf>
    <xf numFmtId="4" fontId="23" fillId="3" borderId="9" xfId="0" applyNumberFormat="1" applyFont="1" applyFill="1" applyBorder="1" applyAlignment="1">
      <alignment horizontal="right" vertical="center"/>
    </xf>
    <xf numFmtId="4" fontId="2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9" fillId="0" borderId="0" xfId="11" applyFont="1" applyAlignment="1">
      <alignment horizontal="center" vertical="center"/>
    </xf>
    <xf numFmtId="0" fontId="26" fillId="0" borderId="33" xfId="0" applyFont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9" fillId="0" borderId="16" xfId="1" applyFont="1" applyFill="1" applyBorder="1" applyAlignment="1">
      <alignment horizontal="center" vertical="center"/>
    </xf>
    <xf numFmtId="0" fontId="1" fillId="0" borderId="4" xfId="1" applyNumberFormat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vertical="center"/>
    </xf>
    <xf numFmtId="0" fontId="9" fillId="0" borderId="18" xfId="1" applyFont="1" applyFill="1" applyBorder="1" applyAlignment="1">
      <alignment horizontal="center" vertical="center"/>
    </xf>
    <xf numFmtId="167" fontId="5" fillId="6" borderId="18" xfId="0" applyNumberFormat="1" applyFont="1" applyFill="1" applyBorder="1" applyAlignment="1">
      <alignment horizontal="right" vertical="center"/>
    </xf>
    <xf numFmtId="2" fontId="5" fillId="7" borderId="14" xfId="1" applyNumberFormat="1" applyFont="1" applyFill="1" applyBorder="1" applyAlignment="1">
      <alignment horizontal="right" vertical="center" wrapText="1"/>
    </xf>
    <xf numFmtId="2" fontId="6" fillId="7" borderId="42" xfId="1" applyNumberFormat="1" applyFont="1" applyFill="1" applyBorder="1" applyAlignment="1">
      <alignment horizontal="right" vertical="center" wrapText="1"/>
    </xf>
    <xf numFmtId="2" fontId="6" fillId="0" borderId="40" xfId="1" applyNumberFormat="1" applyFont="1" applyFill="1" applyBorder="1" applyAlignment="1">
      <alignment horizontal="left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41" fillId="0" borderId="11" xfId="8" applyFont="1" applyFill="1" applyBorder="1" applyAlignment="1">
      <alignment vertical="center"/>
    </xf>
    <xf numFmtId="4" fontId="36" fillId="6" borderId="7" xfId="0" applyNumberFormat="1" applyFont="1" applyFill="1" applyBorder="1" applyAlignment="1">
      <alignment horizontal="right" vertical="center"/>
    </xf>
    <xf numFmtId="4" fontId="5" fillId="6" borderId="7" xfId="0" applyNumberFormat="1" applyFont="1" applyFill="1" applyBorder="1" applyAlignment="1">
      <alignment horizontal="right" vertical="center"/>
    </xf>
    <xf numFmtId="4" fontId="23" fillId="6" borderId="12" xfId="0" applyNumberFormat="1" applyFont="1" applyFill="1" applyBorder="1" applyAlignment="1">
      <alignment horizontal="right" vertical="center"/>
    </xf>
    <xf numFmtId="0" fontId="32" fillId="3" borderId="7" xfId="0" applyFont="1" applyFill="1" applyBorder="1" applyAlignment="1">
      <alignment vertical="center"/>
    </xf>
    <xf numFmtId="4" fontId="36" fillId="6" borderId="7" xfId="0" applyNumberFormat="1" applyFont="1" applyFill="1" applyBorder="1" applyAlignment="1">
      <alignment horizontal="right" vertical="center" wrapText="1"/>
    </xf>
    <xf numFmtId="4" fontId="38" fillId="6" borderId="9" xfId="0" applyNumberFormat="1" applyFont="1" applyFill="1" applyBorder="1" applyAlignment="1">
      <alignment horizontal="right" vertical="center"/>
    </xf>
    <xf numFmtId="4" fontId="38" fillId="6" borderId="7" xfId="0" applyNumberFormat="1" applyFont="1" applyFill="1" applyBorder="1" applyAlignment="1">
      <alignment horizontal="right" vertical="center"/>
    </xf>
    <xf numFmtId="4" fontId="38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4" fontId="5" fillId="0" borderId="4" xfId="0" applyNumberFormat="1" applyFont="1" applyFill="1" applyBorder="1" applyAlignment="1">
      <alignment horizontal="center" vertical="center"/>
    </xf>
    <xf numFmtId="4" fontId="8" fillId="0" borderId="7" xfId="0" applyNumberFormat="1" applyFont="1" applyFill="1" applyBorder="1" applyAlignment="1">
      <alignment horizontal="right" vertical="center"/>
    </xf>
    <xf numFmtId="4" fontId="8" fillId="0" borderId="12" xfId="0" applyNumberFormat="1" applyFont="1" applyFill="1" applyBorder="1" applyAlignment="1">
      <alignment horizontal="right" vertical="center"/>
    </xf>
    <xf numFmtId="4" fontId="8" fillId="0" borderId="9" xfId="0" applyNumberFormat="1" applyFont="1" applyFill="1" applyBorder="1" applyAlignment="1">
      <alignment horizontal="right" vertical="center"/>
    </xf>
    <xf numFmtId="0" fontId="32" fillId="0" borderId="0" xfId="0" applyFont="1" applyFill="1" applyBorder="1" applyAlignment="1">
      <alignment horizontal="right" vertical="center"/>
    </xf>
    <xf numFmtId="0" fontId="32" fillId="0" borderId="0" xfId="0" applyFont="1" applyFill="1" applyBorder="1" applyAlignment="1">
      <alignment vertical="center"/>
    </xf>
    <xf numFmtId="0" fontId="8" fillId="0" borderId="30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8" fillId="0" borderId="34" xfId="0" applyFont="1" applyFill="1" applyBorder="1" applyAlignment="1">
      <alignment horizontal="left"/>
    </xf>
    <xf numFmtId="0" fontId="8" fillId="0" borderId="21" xfId="2" applyFont="1" applyFill="1" applyBorder="1" applyAlignment="1">
      <alignment horizontal="left" vertical="center"/>
    </xf>
    <xf numFmtId="4" fontId="8" fillId="0" borderId="0" xfId="0" applyNumberFormat="1" applyFont="1" applyFill="1" applyBorder="1" applyAlignment="1">
      <alignment horizontal="center"/>
    </xf>
    <xf numFmtId="0" fontId="8" fillId="0" borderId="35" xfId="0" applyFont="1" applyFill="1" applyBorder="1" applyAlignment="1">
      <alignment horizontal="left"/>
    </xf>
    <xf numFmtId="0" fontId="8" fillId="0" borderId="10" xfId="0" applyFont="1" applyFill="1" applyBorder="1" applyAlignment="1">
      <alignment horizontal="left"/>
    </xf>
    <xf numFmtId="0" fontId="12" fillId="0" borderId="34" xfId="2" applyFont="1" applyFill="1" applyBorder="1" applyAlignment="1">
      <alignment horizontal="left" vertical="center"/>
    </xf>
    <xf numFmtId="0" fontId="27" fillId="0" borderId="0" xfId="0" applyFont="1" applyAlignment="1">
      <alignment horizontal="left"/>
    </xf>
    <xf numFmtId="0" fontId="26" fillId="0" borderId="30" xfId="0" applyFont="1" applyBorder="1" applyAlignment="1">
      <alignment horizontal="left" wrapText="1"/>
    </xf>
    <xf numFmtId="0" fontId="49" fillId="0" borderId="7" xfId="0" applyFont="1" applyBorder="1"/>
    <xf numFmtId="0" fontId="5" fillId="0" borderId="0" xfId="1" applyFont="1" applyAlignment="1">
      <alignment horizontal="left"/>
    </xf>
    <xf numFmtId="4" fontId="6" fillId="0" borderId="21" xfId="1" applyNumberFormat="1" applyFont="1" applyBorder="1" applyAlignment="1">
      <alignment vertical="center"/>
    </xf>
    <xf numFmtId="4" fontId="6" fillId="0" borderId="44" xfId="1" applyNumberFormat="1" applyFont="1" applyBorder="1" applyAlignment="1">
      <alignment vertical="center"/>
    </xf>
    <xf numFmtId="4" fontId="6" fillId="0" borderId="32" xfId="1" applyNumberFormat="1" applyFont="1" applyBorder="1" applyAlignment="1">
      <alignment vertical="center"/>
    </xf>
    <xf numFmtId="4" fontId="6" fillId="0" borderId="22" xfId="1" applyNumberFormat="1" applyFont="1" applyBorder="1" applyAlignment="1">
      <alignment vertical="center"/>
    </xf>
    <xf numFmtId="4" fontId="6" fillId="0" borderId="19" xfId="1" applyNumberFormat="1" applyFont="1" applyBorder="1" applyAlignment="1">
      <alignment vertical="center"/>
    </xf>
    <xf numFmtId="4" fontId="2" fillId="0" borderId="19" xfId="1" applyNumberFormat="1" applyFont="1" applyBorder="1" applyAlignment="1">
      <alignment vertical="center"/>
    </xf>
    <xf numFmtId="4" fontId="6" fillId="7" borderId="9" xfId="0" applyNumberFormat="1" applyFont="1" applyFill="1" applyBorder="1" applyAlignment="1">
      <alignment vertical="center"/>
    </xf>
    <xf numFmtId="4" fontId="5" fillId="7" borderId="20" xfId="0" applyNumberFormat="1" applyFont="1" applyFill="1" applyBorder="1" applyAlignment="1">
      <alignment vertical="center"/>
    </xf>
    <xf numFmtId="0" fontId="1" fillId="0" borderId="18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0" fontId="11" fillId="0" borderId="16" xfId="1" applyFont="1" applyBorder="1" applyAlignment="1">
      <alignment vertical="center"/>
    </xf>
    <xf numFmtId="2" fontId="6" fillId="0" borderId="18" xfId="1" applyNumberFormat="1" applyFont="1" applyBorder="1" applyAlignment="1">
      <alignment horizontal="right" vertical="center" wrapText="1"/>
    </xf>
    <xf numFmtId="2" fontId="5" fillId="7" borderId="18" xfId="1" applyNumberFormat="1" applyFont="1" applyFill="1" applyBorder="1" applyAlignment="1">
      <alignment horizontal="right" vertical="center" wrapText="1"/>
    </xf>
    <xf numFmtId="2" fontId="6" fillId="7" borderId="18" xfId="1" applyNumberFormat="1" applyFont="1" applyFill="1" applyBorder="1" applyAlignment="1">
      <alignment horizontal="right" vertical="center" wrapText="1"/>
    </xf>
    <xf numFmtId="2" fontId="5" fillId="7" borderId="29" xfId="1" applyNumberFormat="1" applyFont="1" applyFill="1" applyBorder="1" applyAlignment="1">
      <alignment horizontal="right" vertical="center" wrapText="1"/>
    </xf>
    <xf numFmtId="4" fontId="5" fillId="6" borderId="4" xfId="0" applyNumberFormat="1" applyFont="1" applyFill="1" applyBorder="1" applyAlignment="1">
      <alignment vertical="center"/>
    </xf>
    <xf numFmtId="0" fontId="30" fillId="0" borderId="4" xfId="0" applyFont="1" applyBorder="1"/>
    <xf numFmtId="0" fontId="30" fillId="0" borderId="3" xfId="0" applyFont="1" applyBorder="1"/>
    <xf numFmtId="4" fontId="5" fillId="6" borderId="14" xfId="0" applyNumberFormat="1" applyFont="1" applyFill="1" applyBorder="1" applyAlignment="1">
      <alignment vertical="center"/>
    </xf>
    <xf numFmtId="0" fontId="30" fillId="0" borderId="14" xfId="0" applyFont="1" applyBorder="1"/>
    <xf numFmtId="0" fontId="30" fillId="0" borderId="42" xfId="0" applyFont="1" applyBorder="1"/>
    <xf numFmtId="0" fontId="12" fillId="0" borderId="1" xfId="8" applyFont="1" applyBorder="1" applyAlignment="1">
      <alignment horizontal="left"/>
    </xf>
    <xf numFmtId="0" fontId="12" fillId="0" borderId="2" xfId="8" applyFont="1" applyBorder="1" applyAlignment="1">
      <alignment horizontal="left"/>
    </xf>
    <xf numFmtId="0" fontId="1" fillId="0" borderId="34" xfId="1" applyBorder="1"/>
    <xf numFmtId="0" fontId="1" fillId="0" borderId="39" xfId="1" applyBorder="1"/>
    <xf numFmtId="2" fontId="5" fillId="0" borderId="0" xfId="1" applyNumberFormat="1" applyFont="1"/>
    <xf numFmtId="0" fontId="6" fillId="0" borderId="0" xfId="1" applyFont="1" applyAlignment="1">
      <alignment horizontal="center"/>
    </xf>
    <xf numFmtId="0" fontId="6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8" fillId="0" borderId="21" xfId="8" applyFont="1" applyBorder="1" applyAlignment="1">
      <alignment horizontal="left"/>
    </xf>
    <xf numFmtId="4" fontId="8" fillId="0" borderId="12" xfId="1" applyNumberFormat="1" applyFont="1" applyBorder="1" applyAlignment="1">
      <alignment vertical="center"/>
    </xf>
    <xf numFmtId="4" fontId="8" fillId="0" borderId="0" xfId="8" applyNumberFormat="1" applyFont="1" applyFill="1" applyBorder="1" applyAlignment="1">
      <alignment horizontal="right" vertical="center" wrapText="1"/>
    </xf>
    <xf numFmtId="2" fontId="6" fillId="2" borderId="0" xfId="1" applyNumberFormat="1" applyFont="1" applyFill="1" applyBorder="1" applyAlignment="1">
      <alignment horizontal="right" vertical="center" wrapText="1"/>
    </xf>
    <xf numFmtId="0" fontId="5" fillId="0" borderId="35" xfId="1" applyFont="1" applyBorder="1"/>
    <xf numFmtId="0" fontId="8" fillId="0" borderId="11" xfId="0" applyFont="1" applyBorder="1" applyAlignment="1">
      <alignment horizontal="left" wrapText="1"/>
    </xf>
    <xf numFmtId="4" fontId="38" fillId="6" borderId="14" xfId="0" applyNumberFormat="1" applyFont="1" applyFill="1" applyBorder="1" applyAlignment="1">
      <alignment horizontal="right" vertical="center"/>
    </xf>
    <xf numFmtId="4" fontId="23" fillId="6" borderId="7" xfId="0" applyNumberFormat="1" applyFont="1" applyFill="1" applyBorder="1" applyAlignment="1">
      <alignment horizontal="right" vertical="center"/>
    </xf>
    <xf numFmtId="0" fontId="43" fillId="0" borderId="0" xfId="0" applyFont="1" applyAlignment="1">
      <alignment horizontal="left" vertical="center"/>
    </xf>
    <xf numFmtId="4" fontId="6" fillId="7" borderId="12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left"/>
    </xf>
    <xf numFmtId="4" fontId="12" fillId="0" borderId="0" xfId="0" applyNumberFormat="1" applyFont="1" applyAlignment="1">
      <alignment horizontal="right"/>
    </xf>
    <xf numFmtId="4" fontId="5" fillId="6" borderId="4" xfId="8" applyNumberFormat="1" applyFont="1" applyFill="1" applyBorder="1" applyAlignment="1">
      <alignment horizontal="right" vertical="center" wrapText="1"/>
    </xf>
    <xf numFmtId="0" fontId="2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2" fontId="5" fillId="0" borderId="0" xfId="8" applyNumberFormat="1" applyFont="1" applyAlignment="1">
      <alignment horizontal="right" vertical="center"/>
    </xf>
    <xf numFmtId="4" fontId="5" fillId="0" borderId="2" xfId="1" applyNumberFormat="1" applyFont="1" applyBorder="1" applyAlignment="1">
      <alignment horizontal="right" vertical="center"/>
    </xf>
    <xf numFmtId="2" fontId="5" fillId="0" borderId="0" xfId="1" applyNumberFormat="1" applyFont="1" applyAlignment="1">
      <alignment horizontal="right" vertical="center"/>
    </xf>
    <xf numFmtId="0" fontId="6" fillId="0" borderId="2" xfId="8" applyFont="1" applyBorder="1" applyAlignment="1">
      <alignment horizontal="left"/>
    </xf>
    <xf numFmtId="0" fontId="6" fillId="0" borderId="1" xfId="8" applyFont="1" applyBorder="1" applyAlignment="1">
      <alignment horizontal="left"/>
    </xf>
    <xf numFmtId="4" fontId="5" fillId="0" borderId="4" xfId="1" applyNumberFormat="1" applyFont="1" applyBorder="1" applyAlignment="1">
      <alignment horizontal="right" vertical="center"/>
    </xf>
    <xf numFmtId="0" fontId="6" fillId="0" borderId="0" xfId="1" applyFont="1" applyAlignment="1">
      <alignment vertical="center"/>
    </xf>
    <xf numFmtId="4" fontId="6" fillId="0" borderId="0" xfId="1" applyNumberFormat="1" applyFont="1"/>
    <xf numFmtId="0" fontId="8" fillId="0" borderId="12" xfId="8" applyFont="1" applyBorder="1" applyAlignment="1">
      <alignment horizontal="center" vertical="center"/>
    </xf>
    <xf numFmtId="4" fontId="5" fillId="0" borderId="20" xfId="0" applyNumberFormat="1" applyFont="1" applyFill="1" applyBorder="1" applyAlignment="1">
      <alignment horizontal="right"/>
    </xf>
    <xf numFmtId="4" fontId="6" fillId="0" borderId="0" xfId="1" applyNumberFormat="1" applyFont="1" applyFill="1" applyBorder="1" applyAlignment="1">
      <alignment vertical="center"/>
    </xf>
    <xf numFmtId="0" fontId="8" fillId="0" borderId="12" xfId="8" applyFont="1" applyBorder="1" applyAlignment="1">
      <alignment horizontal="center"/>
    </xf>
    <xf numFmtId="0" fontId="6" fillId="0" borderId="35" xfId="8" applyFont="1" applyBorder="1" applyAlignment="1">
      <alignment horizontal="left"/>
    </xf>
    <xf numFmtId="0" fontId="8" fillId="0" borderId="14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167" fontId="5" fillId="6" borderId="9" xfId="0" applyNumberFormat="1" applyFont="1" applyFill="1" applyBorder="1" applyAlignment="1">
      <alignment horizontal="right" vertical="center"/>
    </xf>
    <xf numFmtId="167" fontId="5" fillId="6" borderId="5" xfId="0" applyNumberFormat="1" applyFont="1" applyFill="1" applyBorder="1" applyAlignment="1">
      <alignment horizontal="right" vertical="center"/>
    </xf>
    <xf numFmtId="0" fontId="1" fillId="0" borderId="4" xfId="1" applyNumberFormat="1" applyFill="1" applyBorder="1" applyAlignment="1">
      <alignment horizontal="center" vertical="center" wrapText="1"/>
    </xf>
    <xf numFmtId="0" fontId="8" fillId="7" borderId="32" xfId="0" applyFont="1" applyFill="1" applyBorder="1"/>
    <xf numFmtId="0" fontId="8" fillId="7" borderId="34" xfId="0" applyFont="1" applyFill="1" applyBorder="1"/>
    <xf numFmtId="0" fontId="8" fillId="7" borderId="22" xfId="0" applyFont="1" applyFill="1" applyBorder="1"/>
    <xf numFmtId="0" fontId="28" fillId="7" borderId="10" xfId="0" applyFont="1" applyFill="1" applyBorder="1"/>
    <xf numFmtId="0" fontId="8" fillId="0" borderId="31" xfId="0" applyFont="1" applyFill="1" applyBorder="1" applyAlignment="1">
      <alignment horizontal="left" wrapText="1"/>
    </xf>
    <xf numFmtId="0" fontId="8" fillId="0" borderId="10" xfId="2" applyFont="1" applyFill="1" applyBorder="1" applyAlignment="1">
      <alignment horizontal="left" vertical="center"/>
    </xf>
    <xf numFmtId="4" fontId="32" fillId="0" borderId="0" xfId="0" applyNumberFormat="1" applyFont="1" applyFill="1" applyBorder="1" applyAlignment="1">
      <alignment horizontal="right"/>
    </xf>
    <xf numFmtId="4" fontId="30" fillId="0" borderId="0" xfId="0" applyNumberFormat="1" applyFont="1" applyFill="1" applyBorder="1" applyAlignment="1">
      <alignment horizontal="center" vertical="center"/>
    </xf>
    <xf numFmtId="4" fontId="5" fillId="0" borderId="20" xfId="0" applyNumberFormat="1" applyFont="1" applyBorder="1" applyAlignment="1">
      <alignment horizontal="right" vertical="center"/>
    </xf>
    <xf numFmtId="4" fontId="9" fillId="0" borderId="14" xfId="0" applyNumberFormat="1" applyFont="1" applyBorder="1" applyAlignment="1">
      <alignment horizontal="right" vertical="center" wrapText="1"/>
    </xf>
    <xf numFmtId="4" fontId="5" fillId="0" borderId="14" xfId="0" applyNumberFormat="1" applyFont="1" applyBorder="1" applyAlignment="1">
      <alignment horizontal="right"/>
    </xf>
    <xf numFmtId="4" fontId="5" fillId="4" borderId="7" xfId="0" applyNumberFormat="1" applyFont="1" applyFill="1" applyBorder="1" applyAlignment="1">
      <alignment vertical="center"/>
    </xf>
    <xf numFmtId="4" fontId="5" fillId="5" borderId="7" xfId="0" applyNumberFormat="1" applyFont="1" applyFill="1" applyBorder="1" applyAlignment="1">
      <alignment horizontal="right" vertical="center"/>
    </xf>
    <xf numFmtId="4" fontId="5" fillId="5" borderId="7" xfId="0" applyNumberFormat="1" applyFont="1" applyFill="1" applyBorder="1" applyAlignment="1">
      <alignment horizontal="right"/>
    </xf>
    <xf numFmtId="4" fontId="5" fillId="4" borderId="7" xfId="0" applyNumberFormat="1" applyFont="1" applyFill="1" applyBorder="1" applyAlignment="1">
      <alignment horizontal="right"/>
    </xf>
    <xf numFmtId="4" fontId="5" fillId="5" borderId="7" xfId="0" applyNumberFormat="1" applyFont="1" applyFill="1" applyBorder="1" applyAlignment="1">
      <alignment vertical="center"/>
    </xf>
    <xf numFmtId="0" fontId="8" fillId="0" borderId="11" xfId="8" applyFont="1" applyFill="1" applyBorder="1" applyAlignment="1">
      <alignment horizontal="center" vertical="center"/>
    </xf>
    <xf numFmtId="0" fontId="8" fillId="0" borderId="9" xfId="8" applyFont="1" applyFill="1" applyBorder="1" applyAlignment="1">
      <alignment horizontal="left" vertical="center" wrapText="1"/>
    </xf>
    <xf numFmtId="0" fontId="8" fillId="0" borderId="14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left"/>
    </xf>
    <xf numFmtId="0" fontId="30" fillId="0" borderId="0" xfId="0" applyFont="1" applyFill="1" applyBorder="1"/>
    <xf numFmtId="2" fontId="5" fillId="6" borderId="12" xfId="1" applyNumberFormat="1" applyFont="1" applyFill="1" applyBorder="1" applyAlignment="1">
      <alignment horizontal="right" vertical="center" wrapText="1"/>
    </xf>
    <xf numFmtId="2" fontId="5" fillId="6" borderId="7" xfId="1" applyNumberFormat="1" applyFont="1" applyFill="1" applyBorder="1" applyAlignment="1">
      <alignment horizontal="right" vertical="center" wrapText="1"/>
    </xf>
    <xf numFmtId="2" fontId="5" fillId="6" borderId="20" xfId="1" applyNumberFormat="1" applyFont="1" applyFill="1" applyBorder="1" applyAlignment="1">
      <alignment horizontal="right" vertical="center" wrapText="1"/>
    </xf>
    <xf numFmtId="0" fontId="62" fillId="0" borderId="2" xfId="8" applyFont="1" applyBorder="1" applyAlignment="1">
      <alignment horizontal="left"/>
    </xf>
    <xf numFmtId="2" fontId="6" fillId="0" borderId="4" xfId="1" applyNumberFormat="1" applyFont="1" applyBorder="1" applyAlignment="1">
      <alignment horizontal="left"/>
    </xf>
    <xf numFmtId="0" fontId="8" fillId="0" borderId="19" xfId="8" applyFont="1" applyBorder="1" applyAlignment="1">
      <alignment horizontal="left"/>
    </xf>
    <xf numFmtId="0" fontId="8" fillId="0" borderId="15" xfId="8" applyFont="1" applyBorder="1" applyAlignment="1">
      <alignment horizontal="left"/>
    </xf>
    <xf numFmtId="0" fontId="1" fillId="0" borderId="14" xfId="1" applyBorder="1"/>
    <xf numFmtId="0" fontId="5" fillId="0" borderId="0" xfId="0" applyFont="1" applyAlignment="1">
      <alignment vertical="center"/>
    </xf>
    <xf numFmtId="4" fontId="5" fillId="0" borderId="0" xfId="0" applyNumberFormat="1" applyFont="1" applyAlignment="1">
      <alignment horizontal="right"/>
    </xf>
    <xf numFmtId="0" fontId="9" fillId="7" borderId="18" xfId="0" applyFont="1" applyFill="1" applyBorder="1" applyAlignment="1">
      <alignment horizontal="center" vertical="center" wrapText="1"/>
    </xf>
    <xf numFmtId="167" fontId="5" fillId="6" borderId="20" xfId="0" applyNumberFormat="1" applyFont="1" applyFill="1" applyBorder="1" applyAlignment="1">
      <alignment horizontal="right" vertical="center"/>
    </xf>
    <xf numFmtId="0" fontId="26" fillId="0" borderId="32" xfId="0" applyFont="1" applyBorder="1"/>
    <xf numFmtId="0" fontId="8" fillId="0" borderId="22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26" fillId="0" borderId="21" xfId="0" applyFont="1" applyBorder="1" applyAlignment="1">
      <alignment horizontal="left" wrapText="1"/>
    </xf>
    <xf numFmtId="0" fontId="8" fillId="0" borderId="31" xfId="0" applyFont="1" applyBorder="1" applyAlignment="1">
      <alignment horizontal="left" wrapText="1"/>
    </xf>
    <xf numFmtId="167" fontId="5" fillId="6" borderId="7" xfId="0" applyNumberFormat="1" applyFont="1" applyFill="1" applyBorder="1" applyAlignment="1">
      <alignment horizontal="right" vertical="center"/>
    </xf>
    <xf numFmtId="0" fontId="26" fillId="0" borderId="7" xfId="0" applyFont="1" applyBorder="1" applyAlignment="1">
      <alignment horizontal="left" wrapText="1"/>
    </xf>
    <xf numFmtId="0" fontId="9" fillId="0" borderId="15" xfId="0" applyFont="1" applyBorder="1" applyAlignment="1">
      <alignment horizontal="left" vertical="center" wrapText="1"/>
    </xf>
    <xf numFmtId="165" fontId="19" fillId="0" borderId="0" xfId="1" applyNumberFormat="1" applyFont="1" applyAlignment="1">
      <alignment horizontal="right" wrapText="1"/>
    </xf>
    <xf numFmtId="0" fontId="9" fillId="0" borderId="1" xfId="11" applyFont="1" applyBorder="1" applyAlignment="1">
      <alignment horizontal="left"/>
    </xf>
    <xf numFmtId="0" fontId="28" fillId="0" borderId="25" xfId="0" applyFont="1" applyBorder="1" applyAlignment="1">
      <alignment horizontal="left"/>
    </xf>
    <xf numFmtId="0" fontId="8" fillId="0" borderId="32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4" fontId="8" fillId="0" borderId="7" xfId="0" applyNumberFormat="1" applyFont="1" applyBorder="1" applyAlignment="1">
      <alignment horizontal="right"/>
    </xf>
    <xf numFmtId="0" fontId="8" fillId="0" borderId="30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9" fillId="0" borderId="0" xfId="1" applyFont="1"/>
    <xf numFmtId="0" fontId="30" fillId="0" borderId="0" xfId="0" applyFont="1"/>
    <xf numFmtId="0" fontId="8" fillId="0" borderId="11" xfId="0" applyFont="1" applyBorder="1" applyAlignment="1">
      <alignment horizontal="left" vertical="center" wrapText="1"/>
    </xf>
    <xf numFmtId="4" fontId="5" fillId="3" borderId="9" xfId="0" applyNumberFormat="1" applyFont="1" applyFill="1" applyBorder="1" applyAlignment="1">
      <alignment horizontal="right" vertical="center"/>
    </xf>
    <xf numFmtId="0" fontId="8" fillId="0" borderId="12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4" fontId="1" fillId="0" borderId="0" xfId="0" applyNumberFormat="1" applyFont="1"/>
    <xf numFmtId="0" fontId="5" fillId="0" borderId="0" xfId="1" applyFont="1" applyAlignment="1">
      <alignment horizontal="left"/>
    </xf>
    <xf numFmtId="0" fontId="8" fillId="0" borderId="12" xfId="0" applyFont="1" applyFill="1" applyBorder="1" applyAlignment="1">
      <alignment horizontal="center"/>
    </xf>
    <xf numFmtId="4" fontId="5" fillId="0" borderId="0" xfId="0" applyNumberFormat="1" applyFont="1" applyAlignment="1">
      <alignment horizontal="left"/>
    </xf>
    <xf numFmtId="14" fontId="6" fillId="0" borderId="0" xfId="1" applyNumberFormat="1" applyFont="1" applyAlignment="1">
      <alignment horizontal="right" vertical="top"/>
    </xf>
    <xf numFmtId="0" fontId="25" fillId="0" borderId="0" xfId="0" applyFont="1" applyAlignment="1">
      <alignment horizontal="left"/>
    </xf>
    <xf numFmtId="0" fontId="65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4" fontId="37" fillId="0" borderId="0" xfId="0" applyNumberFormat="1" applyFont="1" applyAlignment="1">
      <alignment horizontal="left"/>
    </xf>
    <xf numFmtId="0" fontId="66" fillId="0" borderId="0" xfId="0" applyFont="1" applyAlignment="1">
      <alignment horizontal="left"/>
    </xf>
    <xf numFmtId="165" fontId="5" fillId="0" borderId="0" xfId="0" applyNumberFormat="1" applyFont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shrinkToFit="1"/>
    </xf>
    <xf numFmtId="0" fontId="6" fillId="0" borderId="16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29" xfId="1" applyFont="1" applyBorder="1" applyAlignment="1">
      <alignment horizontal="center" vertical="center" wrapText="1"/>
    </xf>
    <xf numFmtId="4" fontId="6" fillId="0" borderId="18" xfId="1" applyNumberFormat="1" applyFont="1" applyBorder="1" applyAlignment="1">
      <alignment horizontal="right" vertical="center" wrapText="1"/>
    </xf>
    <xf numFmtId="165" fontId="6" fillId="0" borderId="16" xfId="1" applyNumberFormat="1" applyFont="1" applyBorder="1" applyAlignment="1">
      <alignment horizontal="right" vertical="center" wrapText="1"/>
    </xf>
    <xf numFmtId="165" fontId="6" fillId="0" borderId="18" xfId="1" applyNumberFormat="1" applyFont="1" applyBorder="1" applyAlignment="1">
      <alignment horizontal="right" vertical="center" wrapText="1"/>
    </xf>
    <xf numFmtId="165" fontId="6" fillId="0" borderId="29" xfId="1" applyNumberFormat="1" applyFont="1" applyBorder="1" applyAlignment="1">
      <alignment horizontal="right" vertical="center" wrapText="1"/>
    </xf>
    <xf numFmtId="4" fontId="6" fillId="6" borderId="4" xfId="1" applyNumberFormat="1" applyFont="1" applyFill="1" applyBorder="1" applyAlignment="1">
      <alignment horizontal="right" vertical="center" wrapText="1"/>
    </xf>
    <xf numFmtId="165" fontId="6" fillId="0" borderId="2" xfId="1" applyNumberFormat="1" applyFont="1" applyBorder="1" applyAlignment="1">
      <alignment horizontal="right" vertical="center" wrapText="1"/>
    </xf>
    <xf numFmtId="165" fontId="6" fillId="0" borderId="4" xfId="1" applyNumberFormat="1" applyFont="1" applyBorder="1" applyAlignment="1">
      <alignment horizontal="right" vertical="center" wrapText="1"/>
    </xf>
    <xf numFmtId="165" fontId="6" fillId="0" borderId="3" xfId="1" applyNumberFormat="1" applyFont="1" applyBorder="1" applyAlignment="1">
      <alignment horizontal="right" vertical="center" wrapText="1"/>
    </xf>
    <xf numFmtId="4" fontId="5" fillId="6" borderId="4" xfId="1" applyNumberFormat="1" applyFont="1" applyFill="1" applyBorder="1" applyAlignment="1">
      <alignment horizontal="right" vertical="center" wrapText="1"/>
    </xf>
    <xf numFmtId="0" fontId="6" fillId="7" borderId="0" xfId="0" applyFont="1" applyFill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0" fontId="6" fillId="7" borderId="0" xfId="0" applyFont="1" applyFill="1" applyAlignment="1">
      <alignment vertical="center"/>
    </xf>
    <xf numFmtId="2" fontId="6" fillId="7" borderId="0" xfId="0" applyNumberFormat="1" applyFont="1" applyFill="1" applyAlignment="1">
      <alignment horizontal="right" vertical="center"/>
    </xf>
    <xf numFmtId="2" fontId="47" fillId="0" borderId="0" xfId="0" applyNumberFormat="1" applyFont="1"/>
    <xf numFmtId="2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horizontal="center"/>
    </xf>
    <xf numFmtId="4" fontId="6" fillId="0" borderId="0" xfId="1" applyNumberFormat="1" applyFont="1" applyAlignment="1">
      <alignment horizontal="right"/>
    </xf>
    <xf numFmtId="14" fontId="6" fillId="0" borderId="0" xfId="1" applyNumberFormat="1" applyFont="1"/>
    <xf numFmtId="14" fontId="6" fillId="0" borderId="0" xfId="1" applyNumberFormat="1" applyFont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0" fontId="8" fillId="0" borderId="12" xfId="8" applyFont="1" applyBorder="1" applyAlignment="1">
      <alignment horizontal="left" vertical="center" wrapText="1"/>
    </xf>
    <xf numFmtId="4" fontId="5" fillId="6" borderId="5" xfId="1" applyNumberFormat="1" applyFont="1" applyFill="1" applyBorder="1" applyAlignment="1">
      <alignment horizontal="right" vertical="center"/>
    </xf>
    <xf numFmtId="0" fontId="8" fillId="0" borderId="30" xfId="8" applyFont="1" applyFill="1" applyBorder="1" applyAlignment="1">
      <alignment horizontal="center" vertical="center"/>
    </xf>
    <xf numFmtId="0" fontId="8" fillId="0" borderId="9" xfId="2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/>
    </xf>
    <xf numFmtId="4" fontId="8" fillId="0" borderId="12" xfId="8" applyNumberFormat="1" applyFont="1" applyBorder="1" applyAlignment="1">
      <alignment horizontal="left" vertical="center" wrapText="1"/>
    </xf>
    <xf numFmtId="0" fontId="8" fillId="0" borderId="12" xfId="1" applyFont="1" applyBorder="1"/>
    <xf numFmtId="4" fontId="8" fillId="0" borderId="9" xfId="8" applyNumberFormat="1" applyFont="1" applyBorder="1" applyAlignment="1">
      <alignment horizontal="left" vertical="center" wrapText="1"/>
    </xf>
    <xf numFmtId="4" fontId="9" fillId="0" borderId="4" xfId="1" applyNumberFormat="1" applyFont="1" applyBorder="1" applyAlignment="1">
      <alignment vertical="center"/>
    </xf>
    <xf numFmtId="4" fontId="8" fillId="0" borderId="12" xfId="1" applyNumberFormat="1" applyFont="1" applyBorder="1" applyAlignment="1">
      <alignment horizontal="right" vertical="center"/>
    </xf>
    <xf numFmtId="4" fontId="9" fillId="0" borderId="4" xfId="1" applyNumberFormat="1" applyFont="1" applyBorder="1" applyAlignment="1">
      <alignment horizontal="right" vertical="center"/>
    </xf>
    <xf numFmtId="167" fontId="8" fillId="0" borderId="12" xfId="0" applyNumberFormat="1" applyFont="1" applyFill="1" applyBorder="1" applyAlignment="1">
      <alignment horizontal="right" vertical="center"/>
    </xf>
    <xf numFmtId="167" fontId="9" fillId="0" borderId="4" xfId="0" applyNumberFormat="1" applyFont="1" applyFill="1" applyBorder="1" applyAlignment="1">
      <alignment horizontal="right" vertical="center"/>
    </xf>
    <xf numFmtId="0" fontId="8" fillId="0" borderId="12" xfId="8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4" fontId="30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/>
    </xf>
    <xf numFmtId="0" fontId="4" fillId="7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166" fontId="17" fillId="0" borderId="0" xfId="0" applyNumberFormat="1" applyFont="1"/>
    <xf numFmtId="0" fontId="15" fillId="0" borderId="0" xfId="0" applyFont="1" applyAlignment="1">
      <alignment horizontal="center" vertical="center"/>
    </xf>
    <xf numFmtId="0" fontId="30" fillId="0" borderId="0" xfId="0" applyFont="1" applyAlignment="1">
      <alignment horizontal="right" vertical="center"/>
    </xf>
    <xf numFmtId="0" fontId="9" fillId="0" borderId="2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" fontId="5" fillId="6" borderId="7" xfId="1" applyNumberFormat="1" applyFont="1" applyFill="1" applyBorder="1" applyAlignment="1">
      <alignment horizontal="right" vertical="center"/>
    </xf>
    <xf numFmtId="4" fontId="5" fillId="6" borderId="9" xfId="1" applyNumberFormat="1" applyFont="1" applyFill="1" applyBorder="1" applyAlignment="1">
      <alignment horizontal="right" vertical="center"/>
    </xf>
    <xf numFmtId="0" fontId="31" fillId="0" borderId="0" xfId="0" applyFont="1"/>
    <xf numFmtId="4" fontId="5" fillId="6" borderId="12" xfId="1" applyNumberFormat="1" applyFont="1" applyFill="1" applyBorder="1" applyAlignment="1">
      <alignment horizontal="right" vertical="center"/>
    </xf>
    <xf numFmtId="4" fontId="5" fillId="6" borderId="7" xfId="0" applyNumberFormat="1" applyFont="1" applyFill="1" applyBorder="1" applyAlignment="1">
      <alignment horizontal="right"/>
    </xf>
    <xf numFmtId="4" fontId="5" fillId="6" borderId="9" xfId="0" applyNumberFormat="1" applyFont="1" applyFill="1" applyBorder="1" applyAlignment="1">
      <alignment horizontal="right"/>
    </xf>
    <xf numFmtId="0" fontId="8" fillId="0" borderId="20" xfId="0" applyFont="1" applyBorder="1" applyAlignment="1">
      <alignment horizontal="center" vertical="center"/>
    </xf>
    <xf numFmtId="4" fontId="5" fillId="6" borderId="20" xfId="1" applyNumberFormat="1" applyFont="1" applyFill="1" applyBorder="1" applyAlignment="1">
      <alignment horizontal="right" vertical="center"/>
    </xf>
    <xf numFmtId="4" fontId="5" fillId="6" borderId="14" xfId="1" applyNumberFormat="1" applyFont="1" applyFill="1" applyBorder="1" applyAlignment="1">
      <alignment horizontal="right" vertical="center"/>
    </xf>
    <xf numFmtId="4" fontId="5" fillId="6" borderId="12" xfId="0" applyNumberFormat="1" applyFont="1" applyFill="1" applyBorder="1" applyAlignment="1">
      <alignment horizontal="right"/>
    </xf>
    <xf numFmtId="4" fontId="5" fillId="0" borderId="0" xfId="1" applyNumberFormat="1" applyFont="1" applyAlignment="1">
      <alignment horizontal="right" vertical="center"/>
    </xf>
    <xf numFmtId="0" fontId="49" fillId="0" borderId="0" xfId="0" applyFont="1"/>
    <xf numFmtId="4" fontId="1" fillId="0" borderId="0" xfId="0" applyNumberFormat="1" applyFont="1" applyAlignment="1">
      <alignment horizontal="right"/>
    </xf>
    <xf numFmtId="0" fontId="8" fillId="7" borderId="2" xfId="0" applyFont="1" applyFill="1" applyBorder="1" applyAlignment="1">
      <alignment horizontal="center" vertical="center"/>
    </xf>
    <xf numFmtId="4" fontId="1" fillId="0" borderId="3" xfId="0" applyNumberFormat="1" applyFont="1" applyBorder="1" applyAlignment="1">
      <alignment horizontal="right"/>
    </xf>
    <xf numFmtId="0" fontId="8" fillId="7" borderId="34" xfId="0" applyFont="1" applyFill="1" applyBorder="1" applyAlignment="1">
      <alignment horizontal="center" vertical="center"/>
    </xf>
    <xf numFmtId="0" fontId="8" fillId="7" borderId="10" xfId="0" applyFont="1" applyFill="1" applyBorder="1" applyAlignment="1">
      <alignment horizontal="center" vertical="center"/>
    </xf>
    <xf numFmtId="0" fontId="8" fillId="7" borderId="3" xfId="0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4" fontId="8" fillId="0" borderId="0" xfId="0" applyNumberFormat="1" applyFont="1" applyAlignment="1">
      <alignment horizontal="right"/>
    </xf>
    <xf numFmtId="14" fontId="8" fillId="0" borderId="0" xfId="0" applyNumberFormat="1" applyFont="1"/>
    <xf numFmtId="0" fontId="9" fillId="0" borderId="0" xfId="0" applyFont="1" applyAlignment="1">
      <alignment vertical="center"/>
    </xf>
    <xf numFmtId="0" fontId="9" fillId="0" borderId="0" xfId="0" applyFont="1"/>
    <xf numFmtId="0" fontId="8" fillId="0" borderId="0" xfId="0" applyFont="1" applyAlignment="1">
      <alignment vertical="center"/>
    </xf>
    <xf numFmtId="4" fontId="8" fillId="0" borderId="0" xfId="0" applyNumberFormat="1" applyFont="1" applyAlignment="1">
      <alignment horizontal="right" vertical="center"/>
    </xf>
    <xf numFmtId="4" fontId="1" fillId="7" borderId="0" xfId="0" applyNumberFormat="1" applyFont="1" applyFill="1" applyAlignment="1">
      <alignment horizontal="right"/>
    </xf>
    <xf numFmtId="0" fontId="1" fillId="0" borderId="35" xfId="1" applyBorder="1"/>
    <xf numFmtId="2" fontId="5" fillId="6" borderId="14" xfId="1" applyNumberFormat="1" applyFont="1" applyFill="1" applyBorder="1" applyAlignment="1">
      <alignment horizontal="right" vertical="center" wrapText="1"/>
    </xf>
    <xf numFmtId="0" fontId="1" fillId="0" borderId="15" xfId="1" applyBorder="1"/>
    <xf numFmtId="0" fontId="9" fillId="7" borderId="4" xfId="0" applyFont="1" applyFill="1" applyBorder="1" applyAlignment="1">
      <alignment horizontal="center" vertical="center" wrapText="1"/>
    </xf>
    <xf numFmtId="165" fontId="9" fillId="6" borderId="4" xfId="11" applyNumberFormat="1" applyFont="1" applyFill="1" applyBorder="1" applyAlignment="1">
      <alignment horizontal="center" vertical="center" wrapText="1"/>
    </xf>
    <xf numFmtId="165" fontId="19" fillId="0" borderId="18" xfId="1" applyNumberFormat="1" applyFont="1" applyBorder="1" applyAlignment="1">
      <alignment horizontal="right" wrapText="1"/>
    </xf>
    <xf numFmtId="165" fontId="19" fillId="0" borderId="9" xfId="1" applyNumberFormat="1" applyFont="1" applyBorder="1" applyAlignment="1">
      <alignment horizontal="right" wrapText="1"/>
    </xf>
    <xf numFmtId="167" fontId="25" fillId="6" borderId="18" xfId="0" applyNumberFormat="1" applyFont="1" applyFill="1" applyBorder="1" applyAlignment="1">
      <alignment horizontal="right" vertical="center"/>
    </xf>
    <xf numFmtId="165" fontId="51" fillId="0" borderId="33" xfId="1" applyNumberFormat="1" applyFont="1" applyBorder="1" applyAlignment="1">
      <alignment horizontal="right" wrapText="1"/>
    </xf>
    <xf numFmtId="165" fontId="19" fillId="0" borderId="7" xfId="1" applyNumberFormat="1" applyFont="1" applyBorder="1" applyAlignment="1">
      <alignment horizontal="right" wrapText="1"/>
    </xf>
    <xf numFmtId="0" fontId="8" fillId="0" borderId="44" xfId="12" applyFont="1" applyBorder="1" applyAlignment="1">
      <alignment horizontal="left" vertical="center" wrapText="1"/>
    </xf>
    <xf numFmtId="167" fontId="5" fillId="6" borderId="13" xfId="0" applyNumberFormat="1" applyFont="1" applyFill="1" applyBorder="1" applyAlignment="1">
      <alignment horizontal="right" vertical="center"/>
    </xf>
    <xf numFmtId="165" fontId="51" fillId="0" borderId="30" xfId="1" applyNumberFormat="1" applyFont="1" applyBorder="1" applyAlignment="1">
      <alignment horizontal="right" wrapText="1"/>
    </xf>
    <xf numFmtId="165" fontId="19" fillId="0" borderId="12" xfId="1" applyNumberFormat="1" applyFont="1" applyBorder="1" applyAlignment="1">
      <alignment horizontal="right" wrapText="1"/>
    </xf>
    <xf numFmtId="165" fontId="51" fillId="0" borderId="32" xfId="1" applyNumberFormat="1" applyFont="1" applyBorder="1" applyAlignment="1">
      <alignment horizontal="right" wrapText="1"/>
    </xf>
    <xf numFmtId="165" fontId="19" fillId="0" borderId="32" xfId="1" applyNumberFormat="1" applyFont="1" applyBorder="1" applyAlignment="1">
      <alignment horizontal="right" wrapText="1"/>
    </xf>
    <xf numFmtId="0" fontId="8" fillId="0" borderId="44" xfId="0" applyFont="1" applyBorder="1" applyAlignment="1">
      <alignment horizontal="left" vertical="center" wrapText="1"/>
    </xf>
    <xf numFmtId="165" fontId="51" fillId="0" borderId="44" xfId="1" applyNumberFormat="1" applyFont="1" applyBorder="1" applyAlignment="1">
      <alignment horizontal="right" wrapText="1"/>
    </xf>
    <xf numFmtId="165" fontId="19" fillId="0" borderId="44" xfId="1" applyNumberFormat="1" applyFont="1" applyBorder="1" applyAlignment="1">
      <alignment horizontal="right" wrapText="1"/>
    </xf>
    <xf numFmtId="167" fontId="25" fillId="6" borderId="7" xfId="0" applyNumberFormat="1" applyFont="1" applyFill="1" applyBorder="1" applyAlignment="1">
      <alignment horizontal="right" vertical="center"/>
    </xf>
    <xf numFmtId="165" fontId="53" fillId="0" borderId="33" xfId="1" applyNumberFormat="1" applyFont="1" applyBorder="1" applyAlignment="1">
      <alignment horizontal="right" wrapText="1"/>
    </xf>
    <xf numFmtId="165" fontId="53" fillId="0" borderId="7" xfId="1" applyNumberFormat="1" applyFont="1" applyBorder="1" applyAlignment="1">
      <alignment horizontal="right" wrapText="1"/>
    </xf>
    <xf numFmtId="0" fontId="8" fillId="0" borderId="20" xfId="0" applyFont="1" applyBorder="1" applyAlignment="1">
      <alignment horizontal="left" wrapText="1"/>
    </xf>
    <xf numFmtId="165" fontId="53" fillId="0" borderId="5" xfId="1" applyNumberFormat="1" applyFont="1" applyBorder="1" applyAlignment="1">
      <alignment horizontal="right" wrapText="1"/>
    </xf>
    <xf numFmtId="0" fontId="26" fillId="0" borderId="32" xfId="0" applyFont="1" applyBorder="1" applyAlignment="1">
      <alignment horizontal="left" wrapText="1"/>
    </xf>
    <xf numFmtId="165" fontId="19" fillId="0" borderId="5" xfId="1" applyNumberFormat="1" applyFont="1" applyBorder="1" applyAlignment="1">
      <alignment horizontal="right" wrapText="1"/>
    </xf>
    <xf numFmtId="165" fontId="51" fillId="0" borderId="11" xfId="1" applyNumberFormat="1" applyFont="1" applyBorder="1" applyAlignment="1">
      <alignment horizontal="right" wrapText="1"/>
    </xf>
    <xf numFmtId="165" fontId="70" fillId="0" borderId="11" xfId="1" applyNumberFormat="1" applyFont="1" applyBorder="1" applyAlignment="1">
      <alignment horizontal="right" wrapText="1"/>
    </xf>
    <xf numFmtId="165" fontId="70" fillId="0" borderId="31" xfId="1" applyNumberFormat="1" applyFont="1" applyBorder="1" applyAlignment="1">
      <alignment horizontal="right" wrapText="1"/>
    </xf>
    <xf numFmtId="165" fontId="19" fillId="0" borderId="20" xfId="1" applyNumberFormat="1" applyFont="1" applyBorder="1" applyAlignment="1">
      <alignment horizontal="right" wrapText="1"/>
    </xf>
    <xf numFmtId="165" fontId="70" fillId="0" borderId="7" xfId="1" applyNumberFormat="1" applyFont="1" applyBorder="1" applyAlignment="1">
      <alignment horizontal="right" wrapText="1"/>
    </xf>
    <xf numFmtId="165" fontId="70" fillId="0" borderId="9" xfId="1" applyNumberFormat="1" applyFont="1" applyBorder="1" applyAlignment="1">
      <alignment horizontal="right" wrapText="1"/>
    </xf>
    <xf numFmtId="165" fontId="19" fillId="0" borderId="22" xfId="1" applyNumberFormat="1" applyFont="1" applyBorder="1" applyAlignment="1">
      <alignment horizontal="right" wrapText="1"/>
    </xf>
    <xf numFmtId="165" fontId="70" fillId="0" borderId="20" xfId="1" applyNumberFormat="1" applyFont="1" applyBorder="1" applyAlignment="1">
      <alignment horizontal="right" wrapText="1"/>
    </xf>
    <xf numFmtId="165" fontId="19" fillId="0" borderId="23" xfId="1" applyNumberFormat="1" applyFont="1" applyBorder="1" applyAlignment="1">
      <alignment horizontal="right" wrapText="1"/>
    </xf>
    <xf numFmtId="0" fontId="26" fillId="0" borderId="17" xfId="0" applyFont="1" applyBorder="1" applyAlignment="1">
      <alignment horizontal="left"/>
    </xf>
    <xf numFmtId="165" fontId="70" fillId="0" borderId="17" xfId="1" applyNumberFormat="1" applyFont="1" applyBorder="1" applyAlignment="1">
      <alignment horizontal="right" wrapText="1"/>
    </xf>
    <xf numFmtId="0" fontId="8" fillId="0" borderId="22" xfId="12" applyFont="1" applyBorder="1" applyAlignment="1">
      <alignment horizontal="left" vertical="center" wrapText="1"/>
    </xf>
    <xf numFmtId="3" fontId="19" fillId="0" borderId="33" xfId="1" applyNumberFormat="1" applyFont="1" applyBorder="1" applyAlignment="1">
      <alignment horizontal="right" wrapText="1"/>
    </xf>
    <xf numFmtId="3" fontId="19" fillId="0" borderId="11" xfId="1" applyNumberFormat="1" applyFont="1" applyBorder="1" applyAlignment="1">
      <alignment horizontal="right" wrapText="1"/>
    </xf>
    <xf numFmtId="0" fontId="8" fillId="0" borderId="14" xfId="12" applyFont="1" applyBorder="1" applyAlignment="1">
      <alignment horizontal="left" vertical="center" wrapText="1"/>
    </xf>
    <xf numFmtId="3" fontId="19" fillId="0" borderId="31" xfId="1" applyNumberFormat="1" applyFont="1" applyBorder="1" applyAlignment="1">
      <alignment horizontal="right" wrapText="1"/>
    </xf>
    <xf numFmtId="0" fontId="26" fillId="0" borderId="17" xfId="0" applyFont="1" applyBorder="1" applyAlignment="1">
      <alignment horizontal="left" wrapText="1"/>
    </xf>
    <xf numFmtId="165" fontId="70" fillId="0" borderId="18" xfId="1" applyNumberFormat="1" applyFont="1" applyBorder="1" applyAlignment="1">
      <alignment horizontal="right" wrapText="1"/>
    </xf>
    <xf numFmtId="3" fontId="19" fillId="0" borderId="29" xfId="1" applyNumberFormat="1" applyFont="1" applyBorder="1" applyAlignment="1">
      <alignment horizontal="right" wrapText="1"/>
    </xf>
    <xf numFmtId="3" fontId="19" fillId="0" borderId="10" xfId="1" applyNumberFormat="1" applyFont="1" applyBorder="1" applyAlignment="1">
      <alignment horizontal="right" wrapText="1"/>
    </xf>
    <xf numFmtId="165" fontId="70" fillId="0" borderId="33" xfId="1" applyNumberFormat="1" applyFont="1" applyBorder="1" applyAlignment="1">
      <alignment horizontal="right" wrapText="1"/>
    </xf>
    <xf numFmtId="3" fontId="19" fillId="0" borderId="7" xfId="1" applyNumberFormat="1" applyFont="1" applyBorder="1" applyAlignment="1">
      <alignment horizontal="right" wrapText="1"/>
    </xf>
    <xf numFmtId="0" fontId="1" fillId="0" borderId="0" xfId="1" applyAlignment="1">
      <alignment wrapText="1"/>
    </xf>
    <xf numFmtId="165" fontId="70" fillId="0" borderId="30" xfId="1" applyNumberFormat="1" applyFont="1" applyBorder="1" applyAlignment="1">
      <alignment horizontal="right" wrapText="1"/>
    </xf>
    <xf numFmtId="165" fontId="70" fillId="0" borderId="32" xfId="1" applyNumberFormat="1" applyFont="1" applyBorder="1" applyAlignment="1">
      <alignment horizontal="right" wrapText="1"/>
    </xf>
    <xf numFmtId="0" fontId="49" fillId="0" borderId="18" xfId="0" applyFont="1" applyBorder="1"/>
    <xf numFmtId="0" fontId="49" fillId="0" borderId="20" xfId="0" applyFont="1" applyBorder="1"/>
    <xf numFmtId="167" fontId="25" fillId="6" borderId="12" xfId="0" applyNumberFormat="1" applyFont="1" applyFill="1" applyBorder="1" applyAlignment="1">
      <alignment horizontal="right" vertical="center"/>
    </xf>
    <xf numFmtId="0" fontId="49" fillId="0" borderId="30" xfId="0" applyFont="1" applyBorder="1"/>
    <xf numFmtId="0" fontId="49" fillId="0" borderId="12" xfId="0" applyFont="1" applyBorder="1"/>
    <xf numFmtId="0" fontId="49" fillId="0" borderId="38" xfId="0" applyFont="1" applyBorder="1"/>
    <xf numFmtId="0" fontId="49" fillId="0" borderId="13" xfId="0" applyFont="1" applyBorder="1"/>
    <xf numFmtId="0" fontId="26" fillId="0" borderId="16" xfId="0" applyFont="1" applyBorder="1" applyAlignment="1">
      <alignment horizontal="left" wrapText="1"/>
    </xf>
    <xf numFmtId="0" fontId="49" fillId="0" borderId="33" xfId="0" applyFont="1" applyBorder="1"/>
    <xf numFmtId="0" fontId="49" fillId="0" borderId="11" xfId="0" applyFont="1" applyBorder="1"/>
    <xf numFmtId="0" fontId="49" fillId="0" borderId="9" xfId="0" applyFont="1" applyBorder="1"/>
    <xf numFmtId="165" fontId="53" fillId="0" borderId="0" xfId="1" applyNumberFormat="1" applyFont="1" applyBorder="1" applyAlignment="1">
      <alignment horizontal="right" wrapText="1"/>
    </xf>
    <xf numFmtId="4" fontId="67" fillId="0" borderId="12" xfId="0" applyNumberFormat="1" applyFont="1" applyBorder="1" applyAlignment="1">
      <alignment horizontal="right"/>
    </xf>
    <xf numFmtId="0" fontId="8" fillId="0" borderId="31" xfId="0" applyFont="1" applyBorder="1" applyAlignment="1">
      <alignment horizontal="left" vertical="center" wrapText="1"/>
    </xf>
    <xf numFmtId="0" fontId="49" fillId="0" borderId="31" xfId="0" applyFont="1" applyBorder="1"/>
    <xf numFmtId="3" fontId="25" fillId="6" borderId="18" xfId="1" applyNumberFormat="1" applyFont="1" applyFill="1" applyBorder="1" applyAlignment="1">
      <alignment horizontal="right"/>
    </xf>
    <xf numFmtId="3" fontId="25" fillId="6" borderId="7" xfId="1" applyNumberFormat="1" applyFont="1" applyFill="1" applyBorder="1" applyAlignment="1">
      <alignment horizontal="right"/>
    </xf>
    <xf numFmtId="3" fontId="25" fillId="6" borderId="12" xfId="1" applyNumberFormat="1" applyFont="1" applyFill="1" applyBorder="1" applyAlignment="1">
      <alignment horizontal="right"/>
    </xf>
    <xf numFmtId="4" fontId="25" fillId="0" borderId="0" xfId="1" applyNumberFormat="1" applyFont="1" applyAlignment="1">
      <alignment horizontal="right"/>
    </xf>
    <xf numFmtId="4" fontId="38" fillId="6" borderId="12" xfId="0" applyNumberFormat="1" applyFont="1" applyFill="1" applyBorder="1" applyAlignment="1">
      <alignment horizontal="right" vertical="center"/>
    </xf>
    <xf numFmtId="0" fontId="8" fillId="0" borderId="9" xfId="8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left" vertical="center" wrapText="1"/>
    </xf>
    <xf numFmtId="0" fontId="8" fillId="0" borderId="46" xfId="8" applyFont="1" applyBorder="1" applyAlignment="1">
      <alignment horizontal="center" vertical="center" wrapText="1"/>
    </xf>
    <xf numFmtId="0" fontId="8" fillId="0" borderId="2" xfId="8" applyFont="1" applyBorder="1" applyAlignment="1">
      <alignment horizontal="center" vertical="center" wrapText="1"/>
    </xf>
    <xf numFmtId="4" fontId="5" fillId="6" borderId="14" xfId="8" applyNumberFormat="1" applyFont="1" applyFill="1" applyBorder="1" applyAlignment="1">
      <alignment horizontal="right" vertical="center" wrapText="1"/>
    </xf>
    <xf numFmtId="0" fontId="8" fillId="0" borderId="30" xfId="0" applyFont="1" applyBorder="1" applyAlignment="1">
      <alignment horizontal="left" vertical="center" wrapText="1"/>
    </xf>
    <xf numFmtId="0" fontId="8" fillId="0" borderId="11" xfId="8" applyFont="1" applyFill="1" applyBorder="1" applyAlignment="1">
      <alignment horizontal="left" vertical="center" wrapText="1"/>
    </xf>
    <xf numFmtId="0" fontId="8" fillId="0" borderId="9" xfId="8" applyFont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horizontal="right" vertical="center"/>
    </xf>
    <xf numFmtId="0" fontId="72" fillId="0" borderId="0" xfId="0" applyFont="1"/>
    <xf numFmtId="0" fontId="73" fillId="0" borderId="0" xfId="1" applyFont="1"/>
    <xf numFmtId="1" fontId="73" fillId="0" borderId="0" xfId="1" applyNumberFormat="1" applyFont="1"/>
    <xf numFmtId="0" fontId="5" fillId="0" borderId="14" xfId="1" applyFont="1" applyBorder="1" applyAlignment="1">
      <alignment horizontal="center" vertical="center" wrapText="1"/>
    </xf>
    <xf numFmtId="165" fontId="69" fillId="0" borderId="20" xfId="1" applyNumberFormat="1" applyFont="1" applyBorder="1" applyAlignment="1">
      <alignment horizontal="right" vertical="center"/>
    </xf>
    <xf numFmtId="4" fontId="5" fillId="6" borderId="14" xfId="1" applyNumberFormat="1" applyFont="1" applyFill="1" applyBorder="1" applyAlignment="1">
      <alignment horizontal="right" vertical="center" wrapText="1"/>
    </xf>
    <xf numFmtId="0" fontId="31" fillId="0" borderId="39" xfId="1" applyFont="1" applyBorder="1" applyAlignment="1">
      <alignment horizontal="center" vertical="center"/>
    </xf>
    <xf numFmtId="0" fontId="8" fillId="0" borderId="30" xfId="8" applyFont="1" applyBorder="1" applyAlignment="1">
      <alignment horizontal="left"/>
    </xf>
    <xf numFmtId="2" fontId="8" fillId="0" borderId="20" xfId="1" applyNumberFormat="1" applyFont="1" applyBorder="1" applyAlignment="1">
      <alignment horizontal="right"/>
    </xf>
    <xf numFmtId="14" fontId="1" fillId="0" borderId="0" xfId="1" applyNumberFormat="1" applyAlignment="1">
      <alignment horizontal="center"/>
    </xf>
    <xf numFmtId="0" fontId="5" fillId="0" borderId="23" xfId="0" applyFont="1" applyFill="1" applyBorder="1" applyAlignment="1">
      <alignment horizontal="left" vertical="center"/>
    </xf>
    <xf numFmtId="165" fontId="5" fillId="6" borderId="12" xfId="1" applyNumberFormat="1" applyFont="1" applyFill="1" applyBorder="1" applyAlignment="1">
      <alignment horizontal="center" vertical="center"/>
    </xf>
    <xf numFmtId="2" fontId="5" fillId="3" borderId="19" xfId="1" applyNumberFormat="1" applyFont="1" applyFill="1" applyBorder="1" applyAlignment="1">
      <alignment vertical="center"/>
    </xf>
    <xf numFmtId="0" fontId="26" fillId="7" borderId="33" xfId="0" applyFont="1" applyFill="1" applyBorder="1" applyAlignment="1">
      <alignment vertical="center" wrapText="1"/>
    </xf>
    <xf numFmtId="4" fontId="9" fillId="0" borderId="33" xfId="1" applyNumberFormat="1" applyFont="1" applyBorder="1" applyAlignment="1">
      <alignment horizontal="center" vertical="center" wrapText="1"/>
    </xf>
    <xf numFmtId="4" fontId="9" fillId="0" borderId="7" xfId="1" applyNumberFormat="1" applyFont="1" applyBorder="1" applyAlignment="1">
      <alignment horizontal="center" vertical="center" wrapText="1"/>
    </xf>
    <xf numFmtId="2" fontId="9" fillId="0" borderId="7" xfId="1" applyNumberFormat="1" applyFont="1" applyBorder="1" applyAlignment="1">
      <alignment horizontal="center" vertical="center" wrapText="1"/>
    </xf>
    <xf numFmtId="4" fontId="8" fillId="0" borderId="9" xfId="1" applyNumberFormat="1" applyFont="1" applyBorder="1" applyAlignment="1">
      <alignment vertical="center"/>
    </xf>
    <xf numFmtId="0" fontId="26" fillId="7" borderId="33" xfId="0" applyFont="1" applyFill="1" applyBorder="1" applyAlignment="1">
      <alignment wrapText="1"/>
    </xf>
    <xf numFmtId="165" fontId="8" fillId="7" borderId="11" xfId="6" applyNumberFormat="1" applyFont="1" applyFill="1" applyBorder="1" applyAlignment="1">
      <alignment vertical="center"/>
    </xf>
    <xf numFmtId="4" fontId="9" fillId="0" borderId="30" xfId="1" applyNumberFormat="1" applyFont="1" applyBorder="1" applyAlignment="1">
      <alignment horizontal="center" vertical="center" wrapText="1"/>
    </xf>
    <xf numFmtId="4" fontId="9" fillId="0" borderId="12" xfId="1" applyNumberFormat="1" applyFont="1" applyBorder="1" applyAlignment="1">
      <alignment horizontal="center" vertical="center" wrapText="1"/>
    </xf>
    <xf numFmtId="165" fontId="33" fillId="7" borderId="30" xfId="6" applyNumberFormat="1" applyFont="1" applyFill="1" applyBorder="1"/>
    <xf numFmtId="165" fontId="8" fillId="0" borderId="10" xfId="6" applyNumberFormat="1" applyFont="1" applyBorder="1" applyAlignment="1">
      <alignment vertical="center" wrapText="1"/>
    </xf>
    <xf numFmtId="165" fontId="8" fillId="0" borderId="39" xfId="6" applyNumberFormat="1" applyFont="1" applyBorder="1" applyAlignment="1">
      <alignment vertical="center" wrapText="1"/>
    </xf>
    <xf numFmtId="0" fontId="26" fillId="7" borderId="30" xfId="0" applyFont="1" applyFill="1" applyBorder="1" applyAlignment="1">
      <alignment vertical="center" wrapText="1"/>
    </xf>
    <xf numFmtId="165" fontId="8" fillId="7" borderId="9" xfId="6" applyNumberFormat="1" applyFont="1" applyFill="1" applyBorder="1" applyAlignment="1">
      <alignment vertical="center"/>
    </xf>
    <xf numFmtId="0" fontId="26" fillId="7" borderId="34" xfId="0" applyFont="1" applyFill="1" applyBorder="1" applyAlignment="1">
      <alignment wrapText="1"/>
    </xf>
    <xf numFmtId="4" fontId="5" fillId="6" borderId="5" xfId="0" applyNumberFormat="1" applyFont="1" applyFill="1" applyBorder="1" applyAlignment="1">
      <alignment horizontal="right"/>
    </xf>
    <xf numFmtId="4" fontId="8" fillId="0" borderId="20" xfId="1" applyNumberFormat="1" applyFont="1" applyBorder="1" applyAlignment="1">
      <alignment vertical="center"/>
    </xf>
    <xf numFmtId="0" fontId="8" fillId="7" borderId="10" xfId="0" applyFont="1" applyFill="1" applyBorder="1" applyAlignment="1">
      <alignment horizontal="left" vertical="center" wrapText="1"/>
    </xf>
    <xf numFmtId="0" fontId="8" fillId="7" borderId="31" xfId="0" applyFont="1" applyFill="1" applyBorder="1" applyAlignment="1">
      <alignment vertical="center" wrapText="1"/>
    </xf>
    <xf numFmtId="0" fontId="8" fillId="7" borderId="30" xfId="0" applyFont="1" applyFill="1" applyBorder="1" applyAlignment="1">
      <alignment wrapText="1"/>
    </xf>
    <xf numFmtId="0" fontId="26" fillId="7" borderId="34" xfId="0" applyFont="1" applyFill="1" applyBorder="1" applyAlignment="1">
      <alignment vertical="center" wrapText="1"/>
    </xf>
    <xf numFmtId="0" fontId="8" fillId="7" borderId="39" xfId="0" applyFont="1" applyFill="1" applyBorder="1" applyAlignment="1">
      <alignment horizontal="left" vertical="center" wrapText="1"/>
    </xf>
    <xf numFmtId="0" fontId="8" fillId="7" borderId="31" xfId="0" applyFont="1" applyFill="1" applyBorder="1" applyAlignment="1">
      <alignment horizontal="left" vertical="center" wrapText="1"/>
    </xf>
    <xf numFmtId="0" fontId="8" fillId="7" borderId="30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4" fontId="8" fillId="0" borderId="30" xfId="1" applyNumberFormat="1" applyFont="1" applyBorder="1" applyAlignment="1">
      <alignment vertical="center"/>
    </xf>
    <xf numFmtId="4" fontId="8" fillId="0" borderId="33" xfId="1" applyNumberFormat="1" applyFont="1" applyBorder="1" applyAlignment="1">
      <alignment vertical="center"/>
    </xf>
    <xf numFmtId="4" fontId="8" fillId="0" borderId="7" xfId="1" applyNumberFormat="1" applyFont="1" applyBorder="1" applyAlignment="1">
      <alignment vertical="center"/>
    </xf>
    <xf numFmtId="4" fontId="8" fillId="0" borderId="31" xfId="1" applyNumberFormat="1" applyFont="1" applyBorder="1" applyAlignment="1">
      <alignment vertical="center"/>
    </xf>
    <xf numFmtId="0" fontId="8" fillId="7" borderId="10" xfId="0" applyFont="1" applyFill="1" applyBorder="1" applyAlignment="1">
      <alignment vertical="center" wrapText="1"/>
    </xf>
    <xf numFmtId="0" fontId="8" fillId="7" borderId="35" xfId="0" applyFont="1" applyFill="1" applyBorder="1" applyAlignment="1">
      <alignment vertical="center" wrapText="1"/>
    </xf>
    <xf numFmtId="0" fontId="8" fillId="7" borderId="22" xfId="0" applyFont="1" applyFill="1" applyBorder="1" applyAlignment="1">
      <alignment horizontal="left" vertical="center" wrapText="1"/>
    </xf>
    <xf numFmtId="0" fontId="8" fillId="7" borderId="0" xfId="0" applyFont="1" applyFill="1" applyAlignment="1">
      <alignment horizontal="left" vertical="center" wrapText="1"/>
    </xf>
    <xf numFmtId="0" fontId="8" fillId="7" borderId="11" xfId="0" applyFont="1" applyFill="1" applyBorder="1" applyAlignment="1">
      <alignment horizontal="left" vertical="center" wrapText="1"/>
    </xf>
    <xf numFmtId="0" fontId="8" fillId="0" borderId="39" xfId="0" applyFont="1" applyBorder="1" applyAlignment="1">
      <alignment horizontal="left" vertical="center" wrapText="1"/>
    </xf>
    <xf numFmtId="4" fontId="8" fillId="0" borderId="7" xfId="8" applyNumberFormat="1" applyFont="1" applyBorder="1" applyAlignment="1">
      <alignment horizontal="right" vertical="center" wrapText="1"/>
    </xf>
    <xf numFmtId="0" fontId="8" fillId="0" borderId="22" xfId="8" applyFont="1" applyFill="1" applyBorder="1" applyAlignment="1">
      <alignment horizontal="left" vertical="center" wrapText="1"/>
    </xf>
    <xf numFmtId="0" fontId="8" fillId="0" borderId="20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7" borderId="38" xfId="0" applyFont="1" applyFill="1" applyBorder="1" applyAlignment="1">
      <alignment vertical="center" wrapText="1"/>
    </xf>
    <xf numFmtId="4" fontId="5" fillId="6" borderId="13" xfId="1" applyNumberFormat="1" applyFont="1" applyFill="1" applyBorder="1" applyAlignment="1">
      <alignment horizontal="right" vertical="center"/>
    </xf>
    <xf numFmtId="0" fontId="8" fillId="0" borderId="20" xfId="0" applyFont="1" applyFill="1" applyBorder="1" applyAlignment="1">
      <alignment horizontal="left" vertical="center" wrapText="1"/>
    </xf>
    <xf numFmtId="165" fontId="8" fillId="0" borderId="30" xfId="0" applyNumberFormat="1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vertical="center"/>
    </xf>
    <xf numFmtId="0" fontId="8" fillId="0" borderId="35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center" vertical="center"/>
    </xf>
    <xf numFmtId="4" fontId="8" fillId="0" borderId="2" xfId="1" applyNumberFormat="1" applyFont="1" applyBorder="1" applyAlignment="1">
      <alignment horizontal="right" vertical="center" wrapText="1"/>
    </xf>
    <xf numFmtId="4" fontId="8" fillId="0" borderId="4" xfId="1" applyNumberFormat="1" applyFont="1" applyBorder="1" applyAlignment="1">
      <alignment horizontal="right" vertical="center" wrapText="1"/>
    </xf>
    <xf numFmtId="0" fontId="33" fillId="0" borderId="9" xfId="0" applyFont="1" applyFill="1" applyBorder="1" applyAlignment="1">
      <alignment horizontal="center" vertical="center"/>
    </xf>
    <xf numFmtId="0" fontId="8" fillId="0" borderId="7" xfId="1" applyFont="1" applyBorder="1"/>
    <xf numFmtId="4" fontId="8" fillId="0" borderId="14" xfId="8" applyNumberFormat="1" applyFont="1" applyBorder="1" applyAlignment="1">
      <alignment horizontal="left"/>
    </xf>
    <xf numFmtId="0" fontId="8" fillId="0" borderId="7" xfId="8" applyFont="1" applyBorder="1" applyAlignment="1">
      <alignment horizontal="center"/>
    </xf>
    <xf numFmtId="0" fontId="8" fillId="0" borderId="14" xfId="8" applyFont="1" applyBorder="1" applyAlignment="1">
      <alignment horizontal="center"/>
    </xf>
    <xf numFmtId="0" fontId="8" fillId="0" borderId="20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8" fillId="0" borderId="7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3" fontId="8" fillId="0" borderId="7" xfId="6" applyNumberFormat="1" applyFont="1" applyFill="1" applyBorder="1" applyAlignment="1">
      <alignment horizontal="center" vertical="center"/>
    </xf>
    <xf numFmtId="0" fontId="19" fillId="0" borderId="32" xfId="6" applyFont="1" applyFill="1" applyBorder="1" applyAlignment="1">
      <alignment horizontal="center"/>
    </xf>
    <xf numFmtId="3" fontId="19" fillId="0" borderId="7" xfId="6" applyNumberFormat="1" applyFont="1" applyFill="1" applyBorder="1" applyAlignment="1">
      <alignment horizontal="center" vertical="center"/>
    </xf>
    <xf numFmtId="3" fontId="8" fillId="0" borderId="9" xfId="6" applyNumberFormat="1" applyFont="1" applyFill="1" applyBorder="1" applyAlignment="1">
      <alignment horizontal="center" vertical="center"/>
    </xf>
    <xf numFmtId="3" fontId="8" fillId="0" borderId="12" xfId="6" applyNumberFormat="1" applyFont="1" applyFill="1" applyBorder="1" applyAlignment="1">
      <alignment horizontal="center"/>
    </xf>
    <xf numFmtId="0" fontId="8" fillId="0" borderId="21" xfId="0" applyFont="1" applyFill="1" applyBorder="1" applyAlignment="1">
      <alignment horizontal="center" vertical="center"/>
    </xf>
    <xf numFmtId="3" fontId="8" fillId="0" borderId="12" xfId="6" applyNumberFormat="1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33" fillId="0" borderId="31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3" fontId="8" fillId="0" borderId="34" xfId="6" applyNumberFormat="1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/>
    </xf>
    <xf numFmtId="0" fontId="8" fillId="0" borderId="32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3" fontId="8" fillId="0" borderId="11" xfId="6" applyNumberFormat="1" applyFont="1" applyFill="1" applyBorder="1" applyAlignment="1">
      <alignment horizontal="center" vertical="center"/>
    </xf>
    <xf numFmtId="3" fontId="8" fillId="0" borderId="20" xfId="6" applyNumberFormat="1" applyFont="1" applyFill="1" applyBorder="1" applyAlignment="1">
      <alignment horizontal="center"/>
    </xf>
    <xf numFmtId="0" fontId="8" fillId="0" borderId="31" xfId="0" applyFont="1" applyFill="1" applyBorder="1" applyAlignment="1">
      <alignment horizontal="center" vertical="center"/>
    </xf>
    <xf numFmtId="3" fontId="8" fillId="0" borderId="20" xfId="6" applyNumberFormat="1" applyFont="1" applyFill="1" applyBorder="1" applyAlignment="1">
      <alignment horizontal="center" vertical="center"/>
    </xf>
    <xf numFmtId="3" fontId="8" fillId="0" borderId="5" xfId="6" applyNumberFormat="1" applyFont="1" applyFill="1" applyBorder="1" applyAlignment="1">
      <alignment horizontal="center"/>
    </xf>
    <xf numFmtId="3" fontId="8" fillId="0" borderId="5" xfId="6" applyNumberFormat="1" applyFont="1" applyFill="1" applyBorder="1" applyAlignment="1">
      <alignment horizontal="center" vertical="center"/>
    </xf>
    <xf numFmtId="0" fontId="33" fillId="0" borderId="7" xfId="0" applyFont="1" applyFill="1" applyBorder="1" applyAlignment="1">
      <alignment horizontal="center" vertical="center"/>
    </xf>
    <xf numFmtId="0" fontId="33" fillId="0" borderId="11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3" fontId="8" fillId="0" borderId="21" xfId="6" applyNumberFormat="1" applyFont="1" applyFill="1" applyBorder="1" applyAlignment="1">
      <alignment horizontal="center"/>
    </xf>
    <xf numFmtId="0" fontId="8" fillId="0" borderId="13" xfId="6" applyFont="1" applyFill="1" applyBorder="1" applyAlignment="1">
      <alignment horizontal="center" vertical="center"/>
    </xf>
    <xf numFmtId="0" fontId="33" fillId="0" borderId="13" xfId="0" applyFont="1" applyFill="1" applyBorder="1" applyAlignment="1">
      <alignment horizontal="center" vertical="center"/>
    </xf>
    <xf numFmtId="165" fontId="8" fillId="0" borderId="31" xfId="0" applyNumberFormat="1" applyFont="1" applyFill="1" applyBorder="1" applyAlignment="1">
      <alignment horizontal="center" vertical="center"/>
    </xf>
    <xf numFmtId="165" fontId="51" fillId="0" borderId="0" xfId="1" applyNumberFormat="1" applyFont="1" applyBorder="1" applyAlignment="1">
      <alignment horizontal="right" wrapText="1"/>
    </xf>
    <xf numFmtId="165" fontId="51" fillId="0" borderId="31" xfId="1" applyNumberFormat="1" applyFont="1" applyBorder="1" applyAlignment="1">
      <alignment horizontal="right" wrapText="1"/>
    </xf>
    <xf numFmtId="0" fontId="8" fillId="0" borderId="5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3" fontId="9" fillId="7" borderId="23" xfId="6" applyNumberFormat="1" applyFont="1" applyFill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21" xfId="0" applyFont="1" applyFill="1" applyBorder="1"/>
    <xf numFmtId="167" fontId="5" fillId="6" borderId="12" xfId="0" applyNumberFormat="1" applyFont="1" applyFill="1" applyBorder="1" applyAlignment="1">
      <alignment horizontal="right" vertical="center"/>
    </xf>
    <xf numFmtId="165" fontId="51" fillId="0" borderId="21" xfId="1" applyNumberFormat="1" applyFont="1" applyBorder="1" applyAlignment="1">
      <alignment horizontal="right" wrapText="1"/>
    </xf>
    <xf numFmtId="0" fontId="8" fillId="0" borderId="30" xfId="12" applyFont="1" applyBorder="1" applyAlignment="1">
      <alignment horizontal="left" vertical="center" wrapText="1"/>
    </xf>
    <xf numFmtId="165" fontId="25" fillId="6" borderId="7" xfId="1" applyNumberFormat="1" applyFont="1" applyFill="1" applyBorder="1" applyAlignment="1">
      <alignment horizontal="right"/>
    </xf>
    <xf numFmtId="4" fontId="8" fillId="0" borderId="30" xfId="8" applyNumberFormat="1" applyFont="1" applyBorder="1" applyAlignment="1">
      <alignment horizontal="left" vertical="center" wrapText="1"/>
    </xf>
    <xf numFmtId="0" fontId="8" fillId="0" borderId="12" xfId="1" applyFont="1" applyBorder="1" applyAlignment="1">
      <alignment vertical="center"/>
    </xf>
    <xf numFmtId="165" fontId="70" fillId="0" borderId="8" xfId="1" applyNumberFormat="1" applyFont="1" applyBorder="1" applyAlignment="1">
      <alignment horizontal="right" wrapText="1"/>
    </xf>
    <xf numFmtId="3" fontId="19" fillId="0" borderId="9" xfId="1" applyNumberFormat="1" applyFont="1" applyBorder="1" applyAlignment="1">
      <alignment horizontal="right" wrapText="1"/>
    </xf>
    <xf numFmtId="0" fontId="8" fillId="0" borderId="14" xfId="0" applyFont="1" applyBorder="1" applyAlignment="1">
      <alignment horizontal="center"/>
    </xf>
    <xf numFmtId="0" fontId="8" fillId="0" borderId="11" xfId="12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7" borderId="15" xfId="0" applyFont="1" applyFill="1" applyBorder="1" applyAlignment="1">
      <alignment horizontal="left" vertical="center" wrapText="1"/>
    </xf>
    <xf numFmtId="4" fontId="1" fillId="0" borderId="30" xfId="1" applyNumberFormat="1" applyFont="1" applyFill="1" applyBorder="1" applyAlignment="1">
      <alignment vertical="center"/>
    </xf>
    <xf numFmtId="4" fontId="1" fillId="0" borderId="12" xfId="1" applyNumberFormat="1" applyFont="1" applyFill="1" applyBorder="1" applyAlignment="1">
      <alignment vertical="center"/>
    </xf>
    <xf numFmtId="0" fontId="8" fillId="0" borderId="21" xfId="8" applyFont="1" applyFill="1" applyBorder="1" applyAlignment="1">
      <alignment horizontal="left" vertical="center" wrapText="1"/>
    </xf>
    <xf numFmtId="4" fontId="5" fillId="3" borderId="12" xfId="0" applyNumberFormat="1" applyFont="1" applyFill="1" applyBorder="1" applyAlignment="1">
      <alignment horizontal="right" vertical="center"/>
    </xf>
    <xf numFmtId="4" fontId="8" fillId="0" borderId="15" xfId="0" applyNumberFormat="1" applyFont="1" applyBorder="1" applyAlignment="1">
      <alignment vertical="center"/>
    </xf>
    <xf numFmtId="4" fontId="8" fillId="0" borderId="14" xfId="0" applyNumberFormat="1" applyFont="1" applyBorder="1" applyAlignme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11" xfId="8" applyFont="1" applyBorder="1" applyAlignment="1">
      <alignment horizontal="center" vertical="center"/>
    </xf>
    <xf numFmtId="0" fontId="8" fillId="0" borderId="34" xfId="2" applyFont="1" applyFill="1" applyBorder="1" applyAlignment="1">
      <alignment horizontal="center" vertical="center"/>
    </xf>
    <xf numFmtId="0" fontId="8" fillId="0" borderId="7" xfId="2" applyFont="1" applyFill="1" applyBorder="1" applyAlignment="1">
      <alignment horizontal="center" vertical="center"/>
    </xf>
    <xf numFmtId="0" fontId="8" fillId="0" borderId="21" xfId="8" applyFont="1" applyBorder="1" applyAlignment="1">
      <alignment horizontal="center" vertical="center"/>
    </xf>
    <xf numFmtId="0" fontId="8" fillId="0" borderId="35" xfId="8" applyFont="1" applyBorder="1" applyAlignment="1">
      <alignment horizontal="left" vertical="center"/>
    </xf>
    <xf numFmtId="0" fontId="8" fillId="0" borderId="30" xfId="8" applyFont="1" applyBorder="1" applyAlignment="1">
      <alignment horizontal="left" vertical="center"/>
    </xf>
    <xf numFmtId="167" fontId="8" fillId="0" borderId="0" xfId="11" applyNumberFormat="1" applyFont="1"/>
    <xf numFmtId="0" fontId="8" fillId="0" borderId="20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8" fillId="0" borderId="18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7" xfId="6" applyFont="1" applyFill="1" applyBorder="1" applyAlignment="1">
      <alignment horizontal="center" vertical="center"/>
    </xf>
    <xf numFmtId="0" fontId="19" fillId="0" borderId="7" xfId="6" applyFont="1" applyFill="1" applyBorder="1" applyAlignment="1">
      <alignment horizontal="center" vertical="center"/>
    </xf>
    <xf numFmtId="0" fontId="8" fillId="0" borderId="12" xfId="6" applyFont="1" applyFill="1" applyBorder="1" applyAlignment="1">
      <alignment horizontal="center" vertical="center"/>
    </xf>
    <xf numFmtId="0" fontId="8" fillId="0" borderId="9" xfId="6" applyFont="1" applyFill="1" applyBorder="1" applyAlignment="1">
      <alignment horizontal="center" vertical="center"/>
    </xf>
    <xf numFmtId="0" fontId="8" fillId="0" borderId="20" xfId="6" applyFont="1" applyFill="1" applyBorder="1" applyAlignment="1">
      <alignment horizontal="center" vertical="center"/>
    </xf>
    <xf numFmtId="0" fontId="19" fillId="0" borderId="12" xfId="6" applyFont="1" applyFill="1" applyBorder="1" applyAlignment="1">
      <alignment horizontal="center" vertical="center"/>
    </xf>
    <xf numFmtId="0" fontId="8" fillId="0" borderId="21" xfId="6" applyFont="1" applyFill="1" applyBorder="1" applyAlignment="1">
      <alignment horizontal="center" vertical="center"/>
    </xf>
    <xf numFmtId="0" fontId="8" fillId="0" borderId="22" xfId="6" applyFont="1" applyFill="1" applyBorder="1" applyAlignment="1">
      <alignment horizontal="center" vertical="center"/>
    </xf>
    <xf numFmtId="0" fontId="19" fillId="0" borderId="7" xfId="6" applyFont="1" applyFill="1" applyBorder="1" applyAlignment="1">
      <alignment horizontal="center"/>
    </xf>
    <xf numFmtId="0" fontId="8" fillId="0" borderId="32" xfId="6" applyFont="1" applyFill="1" applyBorder="1" applyAlignment="1">
      <alignment horizontal="center" vertical="center"/>
    </xf>
    <xf numFmtId="0" fontId="8" fillId="0" borderId="23" xfId="6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11" applyFont="1" applyBorder="1" applyAlignment="1">
      <alignment horizontal="left"/>
    </xf>
    <xf numFmtId="0" fontId="10" fillId="0" borderId="0" xfId="0" applyFont="1" applyAlignment="1">
      <alignment horizontal="left"/>
    </xf>
    <xf numFmtId="0" fontId="5" fillId="0" borderId="4" xfId="1" applyFont="1" applyBorder="1"/>
    <xf numFmtId="0" fontId="5" fillId="0" borderId="4" xfId="8" applyFont="1" applyBorder="1" applyAlignment="1">
      <alignment horizontal="left"/>
    </xf>
    <xf numFmtId="0" fontId="5" fillId="0" borderId="4" xfId="2" applyFont="1" applyFill="1" applyBorder="1" applyAlignment="1">
      <alignment horizontal="left"/>
    </xf>
    <xf numFmtId="0" fontId="8" fillId="0" borderId="19" xfId="6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left" vertical="center" wrapText="1"/>
    </xf>
    <xf numFmtId="4" fontId="8" fillId="0" borderId="15" xfId="1" applyNumberFormat="1" applyFont="1" applyBorder="1" applyAlignment="1">
      <alignment vertical="center"/>
    </xf>
    <xf numFmtId="4" fontId="8" fillId="0" borderId="14" xfId="1" applyNumberFormat="1" applyFont="1" applyBorder="1" applyAlignment="1">
      <alignment vertical="center"/>
    </xf>
    <xf numFmtId="0" fontId="8" fillId="0" borderId="7" xfId="2" applyFont="1" applyBorder="1" applyAlignment="1">
      <alignment horizontal="center" vertical="center"/>
    </xf>
    <xf numFmtId="4" fontId="8" fillId="0" borderId="30" xfId="0" applyNumberFormat="1" applyFont="1" applyBorder="1" applyAlignment="1">
      <alignment horizontal="left" vertical="center"/>
    </xf>
    <xf numFmtId="4" fontId="8" fillId="0" borderId="11" xfId="0" applyNumberFormat="1" applyFont="1" applyBorder="1" applyAlignment="1">
      <alignment horizontal="left" vertical="center"/>
    </xf>
    <xf numFmtId="165" fontId="70" fillId="0" borderId="23" xfId="1" applyNumberFormat="1" applyFont="1" applyBorder="1" applyAlignment="1">
      <alignment horizontal="right" wrapText="1"/>
    </xf>
    <xf numFmtId="3" fontId="37" fillId="0" borderId="0" xfId="0" applyNumberFormat="1" applyFont="1" applyFill="1" applyBorder="1"/>
    <xf numFmtId="3" fontId="37" fillId="0" borderId="0" xfId="7" applyNumberFormat="1" applyFont="1" applyFill="1" applyBorder="1" applyAlignment="1">
      <alignment vertical="center"/>
    </xf>
    <xf numFmtId="4" fontId="40" fillId="0" borderId="12" xfId="0" applyNumberFormat="1" applyFont="1" applyFill="1" applyBorder="1" applyAlignment="1">
      <alignment horizontal="right" vertical="center"/>
    </xf>
    <xf numFmtId="4" fontId="9" fillId="0" borderId="7" xfId="0" applyNumberFormat="1" applyFont="1" applyFill="1" applyBorder="1" applyAlignment="1">
      <alignment horizontal="right"/>
    </xf>
    <xf numFmtId="4" fontId="8" fillId="0" borderId="7" xfId="0" applyNumberFormat="1" applyFont="1" applyFill="1" applyBorder="1" applyAlignment="1">
      <alignment horizontal="center"/>
    </xf>
    <xf numFmtId="4" fontId="42" fillId="0" borderId="9" xfId="0" applyNumberFormat="1" applyFont="1" applyFill="1" applyBorder="1" applyAlignment="1">
      <alignment horizontal="right" vertical="center"/>
    </xf>
    <xf numFmtId="4" fontId="8" fillId="0" borderId="7" xfId="0" applyNumberFormat="1" applyFont="1" applyFill="1" applyBorder="1" applyAlignment="1">
      <alignment horizontal="right"/>
    </xf>
    <xf numFmtId="4" fontId="8" fillId="0" borderId="34" xfId="0" applyNumberFormat="1" applyFont="1" applyFill="1" applyBorder="1" applyAlignment="1">
      <alignment horizontal="center"/>
    </xf>
    <xf numFmtId="4" fontId="8" fillId="0" borderId="9" xfId="0" applyNumberFormat="1" applyFont="1" applyFill="1" applyBorder="1" applyAlignment="1">
      <alignment horizontal="right"/>
    </xf>
    <xf numFmtId="4" fontId="8" fillId="0" borderId="10" xfId="0" applyNumberFormat="1" applyFont="1" applyFill="1" applyBorder="1" applyAlignment="1">
      <alignment horizontal="center"/>
    </xf>
    <xf numFmtId="4" fontId="8" fillId="0" borderId="12" xfId="0" applyNumberFormat="1" applyFont="1" applyFill="1" applyBorder="1" applyAlignment="1">
      <alignment horizontal="right"/>
    </xf>
    <xf numFmtId="4" fontId="8" fillId="0" borderId="32" xfId="0" applyNumberFormat="1" applyFont="1" applyFill="1" applyBorder="1" applyAlignment="1">
      <alignment horizontal="right"/>
    </xf>
    <xf numFmtId="0" fontId="30" fillId="0" borderId="7" xfId="0" applyFont="1" applyFill="1" applyBorder="1" applyAlignment="1">
      <alignment horizontal="center"/>
    </xf>
    <xf numFmtId="4" fontId="8" fillId="0" borderId="14" xfId="0" applyNumberFormat="1" applyFont="1" applyFill="1" applyBorder="1" applyAlignment="1">
      <alignment horizontal="right" vertical="center"/>
    </xf>
    <xf numFmtId="0" fontId="30" fillId="0" borderId="33" xfId="0" applyFont="1" applyFill="1" applyBorder="1"/>
    <xf numFmtId="0" fontId="30" fillId="0" borderId="7" xfId="0" applyFont="1" applyFill="1" applyBorder="1"/>
    <xf numFmtId="0" fontId="30" fillId="0" borderId="30" xfId="0" applyFont="1" applyFill="1" applyBorder="1"/>
    <xf numFmtId="0" fontId="30" fillId="0" borderId="12" xfId="0" applyFont="1" applyFill="1" applyBorder="1"/>
    <xf numFmtId="0" fontId="30" fillId="0" borderId="12" xfId="0" applyFont="1" applyFill="1" applyBorder="1" applyAlignment="1">
      <alignment horizontal="center"/>
    </xf>
    <xf numFmtId="4" fontId="74" fillId="0" borderId="7" xfId="0" applyNumberFormat="1" applyFont="1" applyFill="1" applyBorder="1" applyAlignment="1">
      <alignment horizontal="right" wrapText="1"/>
    </xf>
    <xf numFmtId="4" fontId="9" fillId="0" borderId="9" xfId="0" applyNumberFormat="1" applyFont="1" applyFill="1" applyBorder="1" applyAlignment="1">
      <alignment horizontal="right"/>
    </xf>
    <xf numFmtId="4" fontId="8" fillId="0" borderId="12" xfId="0" applyNumberFormat="1" applyFont="1" applyFill="1" applyBorder="1" applyAlignment="1">
      <alignment horizontal="right" wrapText="1"/>
    </xf>
    <xf numFmtId="4" fontId="9" fillId="0" borderId="33" xfId="0" applyNumberFormat="1" applyFont="1" applyFill="1" applyBorder="1" applyAlignment="1">
      <alignment horizontal="right"/>
    </xf>
    <xf numFmtId="4" fontId="8" fillId="0" borderId="7" xfId="0" applyNumberFormat="1" applyFont="1" applyFill="1" applyBorder="1" applyAlignment="1">
      <alignment horizontal="right" wrapText="1"/>
    </xf>
    <xf numFmtId="4" fontId="9" fillId="0" borderId="15" xfId="0" applyNumberFormat="1" applyFont="1" applyFill="1" applyBorder="1" applyAlignment="1">
      <alignment horizontal="right"/>
    </xf>
    <xf numFmtId="4" fontId="8" fillId="0" borderId="14" xfId="0" applyNumberFormat="1" applyFont="1" applyFill="1" applyBorder="1" applyAlignment="1">
      <alignment horizontal="right" wrapText="1"/>
    </xf>
    <xf numFmtId="0" fontId="8" fillId="0" borderId="9" xfId="0" applyFont="1" applyBorder="1" applyAlignment="1">
      <alignment horizontal="left" wrapText="1"/>
    </xf>
    <xf numFmtId="0" fontId="8" fillId="0" borderId="34" xfId="0" applyFont="1" applyFill="1" applyBorder="1" applyAlignment="1">
      <alignment horizontal="center" vertical="center"/>
    </xf>
    <xf numFmtId="4" fontId="5" fillId="6" borderId="12" xfId="0" applyNumberFormat="1" applyFont="1" applyFill="1" applyBorder="1" applyAlignment="1">
      <alignment horizontal="right" vertical="center"/>
    </xf>
    <xf numFmtId="4" fontId="9" fillId="0" borderId="12" xfId="0" applyNumberFormat="1" applyFont="1" applyFill="1" applyBorder="1" applyAlignment="1">
      <alignment horizontal="right"/>
    </xf>
    <xf numFmtId="0" fontId="41" fillId="0" borderId="21" xfId="0" applyFont="1" applyBorder="1" applyAlignment="1">
      <alignment horizontal="left" vertical="center" wrapText="1"/>
    </xf>
    <xf numFmtId="4" fontId="1" fillId="0" borderId="34" xfId="0" applyNumberFormat="1" applyFont="1" applyFill="1" applyBorder="1" applyAlignment="1">
      <alignment horizontal="right"/>
    </xf>
    <xf numFmtId="4" fontId="8" fillId="0" borderId="35" xfId="0" applyNumberFormat="1" applyFont="1" applyFill="1" applyBorder="1" applyAlignment="1">
      <alignment horizontal="center"/>
    </xf>
    <xf numFmtId="4" fontId="74" fillId="0" borderId="12" xfId="0" applyNumberFormat="1" applyFont="1" applyFill="1" applyBorder="1" applyAlignment="1">
      <alignment horizontal="right"/>
    </xf>
    <xf numFmtId="4" fontId="8" fillId="0" borderId="20" xfId="0" applyNumberFormat="1" applyFont="1" applyFill="1" applyBorder="1" applyAlignment="1">
      <alignment horizontal="right" vertical="center"/>
    </xf>
    <xf numFmtId="0" fontId="8" fillId="0" borderId="19" xfId="8" applyFont="1" applyFill="1" applyBorder="1" applyAlignment="1">
      <alignment horizontal="left" vertical="center" wrapText="1"/>
    </xf>
    <xf numFmtId="4" fontId="5" fillId="3" borderId="14" xfId="0" applyNumberFormat="1" applyFont="1" applyFill="1" applyBorder="1" applyAlignment="1">
      <alignment horizontal="right" vertical="center"/>
    </xf>
    <xf numFmtId="0" fontId="8" fillId="0" borderId="10" xfId="8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37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41" fillId="0" borderId="19" xfId="8" applyFont="1" applyBorder="1" applyAlignment="1">
      <alignment vertical="center"/>
    </xf>
    <xf numFmtId="165" fontId="8" fillId="0" borderId="3" xfId="1" applyNumberFormat="1" applyFont="1" applyFill="1" applyBorder="1" applyAlignment="1">
      <alignment horizontal="right" vertical="center" wrapText="1"/>
    </xf>
    <xf numFmtId="0" fontId="8" fillId="0" borderId="4" xfId="8" applyFont="1" applyFill="1" applyBorder="1" applyAlignment="1">
      <alignment horizontal="right" vertical="center" wrapText="1"/>
    </xf>
    <xf numFmtId="0" fontId="8" fillId="0" borderId="3" xfId="8" applyFont="1" applyFill="1" applyBorder="1" applyAlignment="1">
      <alignment horizontal="right" vertical="center" wrapText="1"/>
    </xf>
    <xf numFmtId="2" fontId="9" fillId="0" borderId="7" xfId="1" applyNumberFormat="1" applyFont="1" applyFill="1" applyBorder="1" applyAlignment="1">
      <alignment horizontal="center" vertical="center" wrapText="1"/>
    </xf>
    <xf numFmtId="2" fontId="9" fillId="0" borderId="12" xfId="1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8" fillId="0" borderId="47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2" fontId="9" fillId="0" borderId="4" xfId="1" applyNumberFormat="1" applyFont="1" applyFill="1" applyBorder="1" applyAlignment="1">
      <alignment horizontal="center" vertical="center" wrapText="1"/>
    </xf>
    <xf numFmtId="0" fontId="1" fillId="0" borderId="7" xfId="1" applyFill="1" applyBorder="1" applyAlignment="1">
      <alignment wrapText="1"/>
    </xf>
    <xf numFmtId="0" fontId="39" fillId="0" borderId="7" xfId="0" applyFont="1" applyFill="1" applyBorder="1" applyAlignment="1">
      <alignment horizontal="center" vertical="center" wrapText="1"/>
    </xf>
    <xf numFmtId="0" fontId="39" fillId="0" borderId="9" xfId="0" applyFont="1" applyFill="1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8" fillId="0" borderId="0" xfId="1" applyFont="1" applyAlignment="1">
      <alignment horizontal="center" vertical="center"/>
    </xf>
    <xf numFmtId="0" fontId="5" fillId="8" borderId="4" xfId="1" applyFont="1" applyFill="1" applyBorder="1" applyAlignment="1">
      <alignment horizontal="center" vertical="center"/>
    </xf>
    <xf numFmtId="49" fontId="5" fillId="0" borderId="4" xfId="1" applyNumberFormat="1" applyFont="1" applyBorder="1" applyAlignment="1">
      <alignment horizontal="center" vertical="center" wrapText="1"/>
    </xf>
    <xf numFmtId="0" fontId="6" fillId="8" borderId="9" xfId="1" applyFont="1" applyFill="1" applyBorder="1" applyAlignment="1">
      <alignment horizontal="center" vertical="center"/>
    </xf>
    <xf numFmtId="49" fontId="14" fillId="0" borderId="9" xfId="1" applyNumberFormat="1" applyFont="1" applyBorder="1" applyAlignment="1">
      <alignment horizontal="center" vertical="center"/>
    </xf>
    <xf numFmtId="4" fontId="6" fillId="0" borderId="12" xfId="1" applyNumberFormat="1" applyFont="1" applyBorder="1" applyAlignment="1">
      <alignment vertical="center"/>
    </xf>
    <xf numFmtId="4" fontId="6" fillId="0" borderId="13" xfId="1" applyNumberFormat="1" applyFont="1" applyBorder="1" applyAlignment="1">
      <alignment vertical="center"/>
    </xf>
    <xf numFmtId="0" fontId="14" fillId="0" borderId="9" xfId="1" applyFont="1" applyBorder="1" applyAlignment="1">
      <alignment horizontal="center" vertical="center"/>
    </xf>
    <xf numFmtId="0" fontId="6" fillId="8" borderId="9" xfId="1" applyFont="1" applyFill="1" applyBorder="1" applyAlignment="1">
      <alignment horizontal="center" vertical="center" wrapText="1"/>
    </xf>
    <xf numFmtId="0" fontId="14" fillId="0" borderId="9" xfId="1" applyFont="1" applyBorder="1" applyAlignment="1">
      <alignment horizontal="center" vertical="center" wrapText="1"/>
    </xf>
    <xf numFmtId="0" fontId="6" fillId="8" borderId="5" xfId="1" applyFont="1" applyFill="1" applyBorder="1" applyAlignment="1">
      <alignment horizontal="center" vertical="center" wrapText="1"/>
    </xf>
    <xf numFmtId="0" fontId="14" fillId="0" borderId="5" xfId="1" applyFont="1" applyBorder="1" applyAlignment="1">
      <alignment horizontal="center" vertical="center" wrapText="1"/>
    </xf>
    <xf numFmtId="0" fontId="6" fillId="8" borderId="13" xfId="1" applyFont="1" applyFill="1" applyBorder="1" applyAlignment="1">
      <alignment horizontal="center" vertical="center" wrapText="1"/>
    </xf>
    <xf numFmtId="0" fontId="14" fillId="0" borderId="13" xfId="1" applyFont="1" applyBorder="1" applyAlignment="1">
      <alignment horizontal="center" vertical="center" wrapText="1"/>
    </xf>
    <xf numFmtId="0" fontId="6" fillId="8" borderId="7" xfId="1" applyFont="1" applyFill="1" applyBorder="1" applyAlignment="1">
      <alignment horizontal="center" vertical="center" wrapText="1"/>
    </xf>
    <xf numFmtId="4" fontId="6" fillId="0" borderId="18" xfId="1" applyNumberFormat="1" applyFont="1" applyBorder="1" applyAlignment="1">
      <alignment vertical="center"/>
    </xf>
    <xf numFmtId="0" fontId="6" fillId="8" borderId="14" xfId="1" applyFont="1" applyFill="1" applyBorder="1" applyAlignment="1">
      <alignment horizontal="center" vertical="center" wrapText="1"/>
    </xf>
    <xf numFmtId="4" fontId="6" fillId="0" borderId="20" xfId="1" applyNumberFormat="1" applyFont="1" applyBorder="1" applyAlignment="1">
      <alignment vertical="center"/>
    </xf>
    <xf numFmtId="0" fontId="2" fillId="8" borderId="14" xfId="1" applyFont="1" applyFill="1" applyBorder="1" applyAlignment="1">
      <alignment horizontal="center" vertical="center" wrapText="1"/>
    </xf>
    <xf numFmtId="4" fontId="2" fillId="0" borderId="14" xfId="1" applyNumberFormat="1" applyFont="1" applyBorder="1" applyAlignment="1">
      <alignment vertical="center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 wrapText="1"/>
    </xf>
    <xf numFmtId="0" fontId="2" fillId="0" borderId="0" xfId="1" applyFont="1" applyAlignment="1">
      <alignment horizontal="center"/>
    </xf>
    <xf numFmtId="4" fontId="9" fillId="0" borderId="0" xfId="1" applyNumberFormat="1" applyFont="1"/>
    <xf numFmtId="0" fontId="8" fillId="0" borderId="8" xfId="0" applyFont="1" applyBorder="1" applyAlignment="1">
      <alignment horizontal="left" vertical="center" wrapText="1"/>
    </xf>
    <xf numFmtId="0" fontId="9" fillId="0" borderId="20" xfId="0" applyFont="1" applyBorder="1" applyAlignment="1">
      <alignment vertical="center"/>
    </xf>
    <xf numFmtId="0" fontId="9" fillId="0" borderId="1" xfId="1" applyNumberFormat="1" applyFont="1" applyFill="1" applyBorder="1" applyAlignment="1">
      <alignment horizontal="center" vertical="center" wrapText="1"/>
    </xf>
    <xf numFmtId="0" fontId="8" fillId="0" borderId="4" xfId="1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vertical="center"/>
    </xf>
    <xf numFmtId="0" fontId="8" fillId="0" borderId="1" xfId="8" applyFont="1" applyBorder="1" applyAlignment="1">
      <alignment horizontal="center" vertical="center" wrapText="1"/>
    </xf>
    <xf numFmtId="0" fontId="8" fillId="0" borderId="4" xfId="8" applyFont="1" applyBorder="1" applyAlignment="1">
      <alignment horizontal="center" vertical="center" wrapText="1"/>
    </xf>
    <xf numFmtId="0" fontId="8" fillId="0" borderId="2" xfId="8" applyFont="1" applyBorder="1" applyAlignment="1">
      <alignment vertical="center" wrapText="1"/>
    </xf>
    <xf numFmtId="165" fontId="41" fillId="0" borderId="3" xfId="1" applyNumberFormat="1" applyFont="1" applyBorder="1" applyAlignment="1">
      <alignment horizontal="center" vertical="center" wrapText="1"/>
    </xf>
    <xf numFmtId="0" fontId="8" fillId="0" borderId="14" xfId="8" applyFont="1" applyBorder="1" applyAlignment="1">
      <alignment horizontal="center" vertical="center" wrapText="1"/>
    </xf>
    <xf numFmtId="0" fontId="8" fillId="0" borderId="15" xfId="8" applyFont="1" applyBorder="1" applyAlignment="1">
      <alignment horizontal="center" vertical="center" wrapText="1"/>
    </xf>
    <xf numFmtId="165" fontId="41" fillId="0" borderId="4" xfId="1" applyNumberFormat="1" applyFont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4" fontId="8" fillId="0" borderId="4" xfId="1" applyNumberFormat="1" applyFont="1" applyBorder="1" applyAlignment="1">
      <alignment horizontal="right" vertical="center"/>
    </xf>
    <xf numFmtId="3" fontId="9" fillId="0" borderId="7" xfId="6" applyNumberFormat="1" applyFont="1" applyFill="1" applyBorder="1" applyAlignment="1">
      <alignment horizontal="center" vertical="center"/>
    </xf>
    <xf numFmtId="3" fontId="9" fillId="0" borderId="21" xfId="6" applyNumberFormat="1" applyFont="1" applyFill="1" applyBorder="1" applyAlignment="1">
      <alignment horizontal="center" vertical="center"/>
    </xf>
    <xf numFmtId="3" fontId="9" fillId="0" borderId="22" xfId="6" applyNumberFormat="1" applyFont="1" applyFill="1" applyBorder="1" applyAlignment="1">
      <alignment horizontal="center" vertical="center"/>
    </xf>
    <xf numFmtId="3" fontId="9" fillId="0" borderId="21" xfId="6" applyNumberFormat="1" applyFont="1" applyFill="1" applyBorder="1" applyAlignment="1">
      <alignment horizontal="center"/>
    </xf>
    <xf numFmtId="3" fontId="9" fillId="0" borderId="12" xfId="6" applyNumberFormat="1" applyFont="1" applyFill="1" applyBorder="1" applyAlignment="1">
      <alignment horizontal="center" vertical="center"/>
    </xf>
    <xf numFmtId="3" fontId="9" fillId="0" borderId="20" xfId="6" applyNumberFormat="1" applyFont="1" applyFill="1" applyBorder="1" applyAlignment="1">
      <alignment horizontal="center" vertical="center"/>
    </xf>
    <xf numFmtId="3" fontId="9" fillId="0" borderId="20" xfId="6" applyNumberFormat="1" applyFont="1" applyFill="1" applyBorder="1" applyAlignment="1">
      <alignment horizontal="center"/>
    </xf>
    <xf numFmtId="3" fontId="9" fillId="0" borderId="7" xfId="6" applyNumberFormat="1" applyFont="1" applyFill="1" applyBorder="1" applyAlignment="1">
      <alignment horizontal="center"/>
    </xf>
    <xf numFmtId="3" fontId="9" fillId="0" borderId="14" xfId="6" applyNumberFormat="1" applyFont="1" applyFill="1" applyBorder="1" applyAlignment="1">
      <alignment horizontal="center"/>
    </xf>
    <xf numFmtId="0" fontId="9" fillId="0" borderId="32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3" fontId="9" fillId="0" borderId="23" xfId="6" applyNumberFormat="1" applyFont="1" applyFill="1" applyBorder="1" applyAlignment="1">
      <alignment horizontal="center" vertical="center"/>
    </xf>
    <xf numFmtId="3" fontId="9" fillId="0" borderId="19" xfId="6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3" fontId="9" fillId="0" borderId="32" xfId="6" applyNumberFormat="1" applyFont="1" applyFill="1" applyBorder="1" applyAlignment="1">
      <alignment horizontal="center" vertical="center"/>
    </xf>
    <xf numFmtId="3" fontId="42" fillId="0" borderId="23" xfId="6" applyNumberFormat="1" applyFont="1" applyFill="1" applyBorder="1" applyAlignment="1">
      <alignment horizontal="center"/>
    </xf>
    <xf numFmtId="3" fontId="42" fillId="0" borderId="8" xfId="6" applyNumberFormat="1" applyFont="1" applyFill="1" applyBorder="1" applyAlignment="1">
      <alignment horizontal="center"/>
    </xf>
    <xf numFmtId="0" fontId="9" fillId="0" borderId="32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44" xfId="0" applyFont="1" applyFill="1" applyBorder="1" applyAlignment="1">
      <alignment horizontal="center" vertical="center"/>
    </xf>
    <xf numFmtId="0" fontId="9" fillId="0" borderId="4" xfId="8" applyFont="1" applyBorder="1" applyAlignment="1">
      <alignment horizontal="left" vertical="center"/>
    </xf>
    <xf numFmtId="4" fontId="8" fillId="0" borderId="7" xfId="0" applyNumberFormat="1" applyFont="1" applyBorder="1"/>
    <xf numFmtId="4" fontId="8" fillId="0" borderId="9" xfId="0" applyNumberFormat="1" applyFont="1" applyBorder="1"/>
    <xf numFmtId="4" fontId="8" fillId="0" borderId="12" xfId="0" applyNumberFormat="1" applyFont="1" applyBorder="1"/>
    <xf numFmtId="4" fontId="8" fillId="0" borderId="20" xfId="0" applyNumberFormat="1" applyFont="1" applyBorder="1"/>
    <xf numFmtId="4" fontId="8" fillId="0" borderId="5" xfId="0" applyNumberFormat="1" applyFont="1" applyBorder="1"/>
    <xf numFmtId="0" fontId="8" fillId="0" borderId="5" xfId="0" applyFont="1" applyFill="1" applyBorder="1" applyAlignment="1">
      <alignment horizontal="center" vertical="center" wrapText="1"/>
    </xf>
    <xf numFmtId="4" fontId="8" fillId="0" borderId="33" xfId="0" applyNumberFormat="1" applyFont="1" applyBorder="1"/>
    <xf numFmtId="4" fontId="8" fillId="0" borderId="31" xfId="0" applyNumberFormat="1" applyFont="1" applyBorder="1"/>
    <xf numFmtId="4" fontId="8" fillId="0" borderId="30" xfId="0" applyNumberFormat="1" applyFont="1" applyBorder="1"/>
    <xf numFmtId="4" fontId="8" fillId="0" borderId="0" xfId="0" applyNumberFormat="1" applyFont="1"/>
    <xf numFmtId="4" fontId="8" fillId="0" borderId="23" xfId="0" applyNumberFormat="1" applyFont="1" applyBorder="1"/>
    <xf numFmtId="4" fontId="8" fillId="0" borderId="11" xfId="0" applyNumberFormat="1" applyFont="1" applyBorder="1"/>
    <xf numFmtId="4" fontId="8" fillId="0" borderId="24" xfId="0" applyNumberFormat="1" applyFont="1" applyBorder="1"/>
    <xf numFmtId="4" fontId="8" fillId="0" borderId="38" xfId="0" applyNumberFormat="1" applyFont="1" applyBorder="1"/>
    <xf numFmtId="4" fontId="8" fillId="0" borderId="13" xfId="0" applyNumberFormat="1" applyFont="1" applyBorder="1"/>
    <xf numFmtId="0" fontId="8" fillId="0" borderId="18" xfId="0" applyFont="1" applyBorder="1"/>
    <xf numFmtId="0" fontId="8" fillId="0" borderId="9" xfId="0" applyFont="1" applyFill="1" applyBorder="1" applyAlignment="1">
      <alignment horizontal="center" vertical="center" wrapText="1"/>
    </xf>
    <xf numFmtId="0" fontId="9" fillId="0" borderId="1" xfId="8" applyFont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9" fillId="7" borderId="17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/>
    </xf>
    <xf numFmtId="0" fontId="26" fillId="0" borderId="33" xfId="0" applyFont="1" applyFill="1" applyBorder="1" applyAlignment="1">
      <alignment horizontal="left" vertical="center" wrapText="1"/>
    </xf>
    <xf numFmtId="0" fontId="26" fillId="0" borderId="30" xfId="0" applyFont="1" applyFill="1" applyBorder="1" applyAlignment="1">
      <alignment horizontal="left" wrapText="1"/>
    </xf>
    <xf numFmtId="0" fontId="26" fillId="0" borderId="7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/>
    </xf>
    <xf numFmtId="0" fontId="28" fillId="0" borderId="27" xfId="0" applyFont="1" applyFill="1" applyBorder="1" applyAlignment="1">
      <alignment horizontal="left"/>
    </xf>
    <xf numFmtId="0" fontId="28" fillId="0" borderId="25" xfId="0" applyFont="1" applyFill="1" applyBorder="1" applyAlignment="1">
      <alignment horizontal="left"/>
    </xf>
    <xf numFmtId="0" fontId="61" fillId="0" borderId="28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/>
    </xf>
    <xf numFmtId="0" fontId="9" fillId="0" borderId="22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39" xfId="0" applyFont="1" applyFill="1" applyBorder="1" applyAlignment="1">
      <alignment horizontal="center" vertical="center" wrapText="1"/>
    </xf>
    <xf numFmtId="4" fontId="8" fillId="0" borderId="35" xfId="0" applyNumberFormat="1" applyFont="1" applyFill="1" applyBorder="1" applyAlignment="1">
      <alignment horizontal="center" vertical="center"/>
    </xf>
    <xf numFmtId="4" fontId="8" fillId="0" borderId="12" xfId="0" applyNumberFormat="1" applyFont="1" applyFill="1" applyBorder="1" applyAlignment="1">
      <alignment horizontal="center" vertical="center"/>
    </xf>
    <xf numFmtId="0" fontId="8" fillId="0" borderId="9" xfId="8" applyFont="1" applyFill="1" applyBorder="1" applyAlignment="1">
      <alignment horizontal="center" vertical="center" wrapText="1"/>
    </xf>
    <xf numFmtId="2" fontId="8" fillId="0" borderId="12" xfId="0" applyNumberFormat="1" applyFont="1" applyFill="1" applyBorder="1" applyAlignment="1">
      <alignment horizontal="center" wrapText="1"/>
    </xf>
    <xf numFmtId="4" fontId="8" fillId="0" borderId="4" xfId="1" applyNumberFormat="1" applyFont="1" applyFill="1" applyBorder="1" applyAlignment="1">
      <alignment vertical="center"/>
    </xf>
    <xf numFmtId="4" fontId="8" fillId="0" borderId="42" xfId="0" applyNumberFormat="1" applyFont="1" applyFill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26" fillId="0" borderId="21" xfId="1" applyFont="1" applyBorder="1" applyAlignment="1">
      <alignment horizontal="left" vertical="center"/>
    </xf>
    <xf numFmtId="0" fontId="8" fillId="0" borderId="14" xfId="1" applyFont="1" applyBorder="1" applyAlignment="1">
      <alignment horizontal="center" vertical="center"/>
    </xf>
    <xf numFmtId="0" fontId="8" fillId="0" borderId="19" xfId="1" applyFont="1" applyBorder="1" applyAlignment="1">
      <alignment horizontal="left" vertical="center"/>
    </xf>
    <xf numFmtId="0" fontId="8" fillId="0" borderId="7" xfId="1" applyFont="1" applyBorder="1" applyAlignment="1">
      <alignment horizontal="center" vertical="center"/>
    </xf>
    <xf numFmtId="0" fontId="26" fillId="0" borderId="32" xfId="0" applyFont="1" applyBorder="1" applyAlignment="1">
      <alignment vertical="center" wrapText="1"/>
    </xf>
    <xf numFmtId="0" fontId="8" fillId="0" borderId="21" xfId="0" applyFont="1" applyBorder="1" applyAlignment="1">
      <alignment vertical="center" wrapText="1"/>
    </xf>
    <xf numFmtId="0" fontId="8" fillId="0" borderId="19" xfId="0" applyFont="1" applyBorder="1" applyAlignment="1">
      <alignment vertical="center" wrapText="1"/>
    </xf>
    <xf numFmtId="0" fontId="8" fillId="0" borderId="23" xfId="0" applyFont="1" applyBorder="1" applyAlignment="1">
      <alignment vertical="center" wrapText="1"/>
    </xf>
    <xf numFmtId="0" fontId="26" fillId="0" borderId="33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8" fillId="0" borderId="31" xfId="0" applyFont="1" applyBorder="1" applyAlignment="1">
      <alignment vertical="center" wrapText="1"/>
    </xf>
    <xf numFmtId="0" fontId="26" fillId="0" borderId="12" xfId="0" applyFont="1" applyBorder="1" applyAlignment="1">
      <alignment vertical="center" wrapText="1"/>
    </xf>
    <xf numFmtId="0" fontId="9" fillId="0" borderId="14" xfId="1" applyFont="1" applyBorder="1" applyAlignment="1">
      <alignment horizontal="center" vertical="center" wrapText="1"/>
    </xf>
    <xf numFmtId="0" fontId="8" fillId="0" borderId="19" xfId="1" applyFont="1" applyBorder="1"/>
    <xf numFmtId="0" fontId="8" fillId="0" borderId="14" xfId="1" applyFont="1" applyFill="1" applyBorder="1" applyAlignment="1">
      <alignment horizontal="center" vertical="center"/>
    </xf>
    <xf numFmtId="0" fontId="8" fillId="0" borderId="15" xfId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vertical="center"/>
    </xf>
    <xf numFmtId="0" fontId="9" fillId="0" borderId="12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8" fillId="0" borderId="35" xfId="8" applyFont="1" applyBorder="1" applyAlignment="1">
      <alignment horizontal="center" vertical="center"/>
    </xf>
    <xf numFmtId="0" fontId="8" fillId="0" borderId="35" xfId="8" applyFont="1" applyFill="1" applyBorder="1" applyAlignment="1">
      <alignment horizontal="center" vertical="center"/>
    </xf>
    <xf numFmtId="0" fontId="8" fillId="0" borderId="10" xfId="8" applyFont="1" applyFill="1" applyBorder="1" applyAlignment="1">
      <alignment horizontal="center" vertical="center"/>
    </xf>
    <xf numFmtId="0" fontId="8" fillId="0" borderId="39" xfId="8" applyFont="1" applyFill="1" applyBorder="1" applyAlignment="1">
      <alignment horizontal="center" vertical="center"/>
    </xf>
    <xf numFmtId="0" fontId="61" fillId="0" borderId="35" xfId="8" applyFont="1" applyFill="1" applyBorder="1" applyAlignment="1">
      <alignment horizontal="center" vertical="center"/>
    </xf>
    <xf numFmtId="0" fontId="8" fillId="0" borderId="35" xfId="2" applyFont="1" applyFill="1" applyBorder="1" applyAlignment="1">
      <alignment horizontal="center" vertical="center"/>
    </xf>
    <xf numFmtId="0" fontId="8" fillId="0" borderId="42" xfId="2" applyFont="1" applyFill="1" applyBorder="1" applyAlignment="1">
      <alignment horizontal="center" vertical="center"/>
    </xf>
    <xf numFmtId="0" fontId="61" fillId="0" borderId="2" xfId="0" applyFont="1" applyFill="1" applyBorder="1" applyAlignment="1">
      <alignment horizontal="left"/>
    </xf>
    <xf numFmtId="0" fontId="8" fillId="0" borderId="0" xfId="1" applyNumberFormat="1" applyFont="1" applyFill="1" applyBorder="1" applyAlignment="1">
      <alignment horizontal="center" vertical="center" wrapText="1"/>
    </xf>
    <xf numFmtId="0" fontId="8" fillId="0" borderId="5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vertical="center"/>
    </xf>
    <xf numFmtId="0" fontId="8" fillId="0" borderId="2" xfId="1" applyNumberFormat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vertical="center"/>
    </xf>
    <xf numFmtId="0" fontId="8" fillId="0" borderId="14" xfId="1" applyNumberFormat="1" applyFont="1" applyFill="1" applyBorder="1" applyAlignment="1">
      <alignment horizontal="center" vertical="center" wrapText="1"/>
    </xf>
    <xf numFmtId="0" fontId="8" fillId="0" borderId="15" xfId="1" applyNumberFormat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vertical="center"/>
    </xf>
    <xf numFmtId="0" fontId="9" fillId="0" borderId="13" xfId="8" applyFont="1" applyFill="1" applyBorder="1" applyAlignment="1">
      <alignment horizontal="center" vertical="center" wrapText="1"/>
    </xf>
    <xf numFmtId="0" fontId="9" fillId="0" borderId="4" xfId="8" applyFont="1" applyFill="1" applyBorder="1" applyAlignment="1">
      <alignment horizontal="center" vertical="center" wrapText="1"/>
    </xf>
    <xf numFmtId="0" fontId="9" fillId="0" borderId="14" xfId="1" applyNumberFormat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1" fontId="8" fillId="0" borderId="4" xfId="1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vertical="center"/>
    </xf>
    <xf numFmtId="0" fontId="8" fillId="0" borderId="15" xfId="1" applyFont="1" applyBorder="1" applyAlignment="1">
      <alignment horizontal="center" vertical="center" wrapText="1"/>
    </xf>
    <xf numFmtId="1" fontId="8" fillId="0" borderId="14" xfId="1" applyNumberFormat="1" applyFont="1" applyBorder="1" applyAlignment="1">
      <alignment horizontal="center" vertical="center" wrapText="1"/>
    </xf>
    <xf numFmtId="0" fontId="8" fillId="0" borderId="15" xfId="1" applyFont="1" applyBorder="1" applyAlignment="1">
      <alignment vertical="center"/>
    </xf>
    <xf numFmtId="0" fontId="8" fillId="0" borderId="43" xfId="1" applyFont="1" applyBorder="1" applyAlignment="1">
      <alignment horizontal="center" vertical="center" wrapText="1"/>
    </xf>
    <xf numFmtId="0" fontId="8" fillId="0" borderId="14" xfId="0" quotePrefix="1" applyFont="1" applyBorder="1" applyAlignment="1">
      <alignment horizontal="center" vertical="center"/>
    </xf>
    <xf numFmtId="0" fontId="8" fillId="0" borderId="45" xfId="0" applyFont="1" applyBorder="1" applyAlignment="1">
      <alignment vertical="center"/>
    </xf>
    <xf numFmtId="0" fontId="9" fillId="0" borderId="4" xfId="1" applyFont="1" applyFill="1" applyBorder="1" applyAlignment="1">
      <alignment horizontal="center" vertical="center" wrapText="1"/>
    </xf>
    <xf numFmtId="0" fontId="9" fillId="0" borderId="14" xfId="1" applyFont="1" applyFill="1" applyBorder="1" applyAlignment="1">
      <alignment horizontal="center" vertical="center" wrapText="1"/>
    </xf>
    <xf numFmtId="0" fontId="8" fillId="0" borderId="12" xfId="8" applyFont="1" applyFill="1" applyBorder="1" applyAlignment="1">
      <alignment horizontal="center" vertical="center" wrapText="1"/>
    </xf>
    <xf numFmtId="0" fontId="1" fillId="0" borderId="12" xfId="1" applyFill="1" applyBorder="1" applyAlignment="1">
      <alignment horizontal="center" wrapText="1"/>
    </xf>
    <xf numFmtId="0" fontId="1" fillId="0" borderId="34" xfId="1" applyFill="1" applyBorder="1" applyAlignment="1">
      <alignment horizontal="center" wrapText="1"/>
    </xf>
    <xf numFmtId="0" fontId="1" fillId="0" borderId="35" xfId="1" applyFill="1" applyBorder="1" applyAlignment="1">
      <alignment horizontal="center" wrapText="1"/>
    </xf>
    <xf numFmtId="0" fontId="1" fillId="0" borderId="7" xfId="1" applyFill="1" applyBorder="1" applyAlignment="1">
      <alignment horizontal="center" wrapText="1"/>
    </xf>
    <xf numFmtId="0" fontId="1" fillId="0" borderId="20" xfId="1" applyFill="1" applyBorder="1" applyAlignment="1">
      <alignment horizontal="center" wrapText="1"/>
    </xf>
    <xf numFmtId="0" fontId="1" fillId="0" borderId="6" xfId="1" applyFill="1" applyBorder="1" applyAlignment="1">
      <alignment horizontal="center" wrapText="1"/>
    </xf>
    <xf numFmtId="0" fontId="1" fillId="0" borderId="5" xfId="1" applyFill="1" applyBorder="1" applyAlignment="1">
      <alignment horizontal="center" wrapText="1"/>
    </xf>
    <xf numFmtId="0" fontId="1" fillId="0" borderId="9" xfId="1" applyFill="1" applyBorder="1" applyAlignment="1">
      <alignment horizontal="center" wrapText="1"/>
    </xf>
    <xf numFmtId="0" fontId="1" fillId="0" borderId="34" xfId="1" applyFill="1" applyBorder="1" applyAlignment="1">
      <alignment horizontal="center"/>
    </xf>
    <xf numFmtId="0" fontId="29" fillId="0" borderId="10" xfId="1" applyFont="1" applyFill="1" applyBorder="1" applyAlignment="1">
      <alignment horizontal="center" wrapText="1"/>
    </xf>
    <xf numFmtId="0" fontId="64" fillId="0" borderId="39" xfId="1" applyFont="1" applyFill="1" applyBorder="1" applyAlignment="1">
      <alignment horizontal="center" wrapText="1"/>
    </xf>
    <xf numFmtId="0" fontId="52" fillId="0" borderId="34" xfId="0" applyFont="1" applyFill="1" applyBorder="1" applyAlignment="1">
      <alignment horizontal="center" vertical="center" wrapText="1"/>
    </xf>
    <xf numFmtId="0" fontId="52" fillId="0" borderId="9" xfId="0" applyFont="1" applyFill="1" applyBorder="1" applyAlignment="1">
      <alignment horizontal="center" vertical="center" wrapText="1"/>
    </xf>
    <xf numFmtId="0" fontId="1" fillId="0" borderId="14" xfId="1" applyFill="1" applyBorder="1" applyAlignment="1">
      <alignment horizontal="center"/>
    </xf>
    <xf numFmtId="0" fontId="39" fillId="0" borderId="18" xfId="0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52" fillId="0" borderId="20" xfId="0" applyFont="1" applyFill="1" applyBorder="1" applyAlignment="1">
      <alignment horizontal="center" vertical="center" wrapText="1"/>
    </xf>
    <xf numFmtId="0" fontId="52" fillId="0" borderId="29" xfId="0" applyFont="1" applyFill="1" applyBorder="1" applyAlignment="1">
      <alignment horizontal="center" vertical="center" wrapText="1"/>
    </xf>
    <xf numFmtId="0" fontId="52" fillId="0" borderId="10" xfId="0" applyFont="1" applyFill="1" applyBorder="1" applyAlignment="1">
      <alignment horizontal="center" vertical="center" wrapText="1"/>
    </xf>
    <xf numFmtId="0" fontId="52" fillId="0" borderId="7" xfId="0" applyFont="1" applyFill="1" applyBorder="1" applyAlignment="1">
      <alignment horizontal="center" vertical="center" wrapText="1"/>
    </xf>
    <xf numFmtId="0" fontId="1" fillId="0" borderId="14" xfId="1" applyFill="1" applyBorder="1" applyAlignment="1">
      <alignment horizontal="center" wrapText="1"/>
    </xf>
    <xf numFmtId="0" fontId="49" fillId="0" borderId="29" xfId="0" applyFont="1" applyFill="1" applyBorder="1" applyAlignment="1">
      <alignment horizontal="center"/>
    </xf>
    <xf numFmtId="0" fontId="71" fillId="0" borderId="39" xfId="0" applyFont="1" applyFill="1" applyBorder="1" applyAlignment="1">
      <alignment horizontal="center" vertical="center"/>
    </xf>
    <xf numFmtId="0" fontId="52" fillId="0" borderId="12" xfId="0" applyFont="1" applyFill="1" applyBorder="1" applyAlignment="1">
      <alignment horizontal="center" vertical="center" wrapText="1"/>
    </xf>
    <xf numFmtId="0" fontId="52" fillId="0" borderId="13" xfId="0" applyFont="1" applyFill="1" applyBorder="1" applyAlignment="1">
      <alignment horizontal="center" vertical="center" wrapText="1"/>
    </xf>
    <xf numFmtId="0" fontId="29" fillId="0" borderId="0" xfId="1" applyFont="1" applyAlignment="1">
      <alignment horizontal="center" wrapText="1"/>
    </xf>
    <xf numFmtId="0" fontId="8" fillId="0" borderId="0" xfId="1" applyFont="1" applyAlignment="1">
      <alignment horizontal="center"/>
    </xf>
    <xf numFmtId="0" fontId="30" fillId="0" borderId="0" xfId="0" applyFont="1" applyAlignment="1">
      <alignment horizontal="center"/>
    </xf>
    <xf numFmtId="0" fontId="1" fillId="0" borderId="0" xfId="1" applyAlignment="1">
      <alignment horizontal="center"/>
    </xf>
    <xf numFmtId="0" fontId="9" fillId="7" borderId="2" xfId="0" applyFont="1" applyFill="1" applyBorder="1" applyAlignment="1">
      <alignment horizontal="center" vertical="center"/>
    </xf>
    <xf numFmtId="0" fontId="8" fillId="0" borderId="23" xfId="13" applyFont="1" applyBorder="1" applyAlignment="1">
      <alignment horizontal="left" vertical="center" wrapText="1"/>
    </xf>
    <xf numFmtId="0" fontId="9" fillId="0" borderId="32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3" fontId="9" fillId="7" borderId="32" xfId="6" applyNumberFormat="1" applyFont="1" applyFill="1" applyBorder="1" applyAlignment="1">
      <alignment horizontal="center"/>
    </xf>
    <xf numFmtId="3" fontId="9" fillId="7" borderId="21" xfId="6" applyNumberFormat="1" applyFont="1" applyFill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3" fontId="8" fillId="0" borderId="10" xfId="6" applyNumberFormat="1" applyFont="1" applyFill="1" applyBorder="1" applyAlignment="1">
      <alignment horizontal="center"/>
    </xf>
    <xf numFmtId="0" fontId="8" fillId="0" borderId="30" xfId="0" applyFont="1" applyFill="1" applyBorder="1" applyAlignment="1">
      <alignment horizontal="center"/>
    </xf>
    <xf numFmtId="165" fontId="33" fillId="0" borderId="33" xfId="1" applyNumberFormat="1" applyFont="1" applyFill="1" applyBorder="1" applyAlignment="1">
      <alignment horizontal="center" vertical="center" wrapText="1"/>
    </xf>
    <xf numFmtId="165" fontId="33" fillId="0" borderId="30" xfId="1" applyNumberFormat="1" applyFont="1" applyFill="1" applyBorder="1" applyAlignment="1">
      <alignment horizontal="center" vertical="center" wrapText="1"/>
    </xf>
    <xf numFmtId="165" fontId="8" fillId="0" borderId="31" xfId="1" applyNumberFormat="1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/>
    </xf>
    <xf numFmtId="0" fontId="8" fillId="0" borderId="34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39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165" fontId="63" fillId="0" borderId="34" xfId="1" applyNumberFormat="1" applyFont="1" applyFill="1" applyBorder="1" applyAlignment="1">
      <alignment horizontal="center" vertical="center" wrapText="1"/>
    </xf>
    <xf numFmtId="165" fontId="41" fillId="0" borderId="10" xfId="1" applyNumberFormat="1" applyFont="1" applyFill="1" applyBorder="1" applyAlignment="1">
      <alignment horizontal="center" vertical="center" wrapText="1"/>
    </xf>
    <xf numFmtId="0" fontId="8" fillId="0" borderId="7" xfId="1" applyFont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8" fillId="0" borderId="9" xfId="1" applyFont="1" applyBorder="1" applyAlignment="1">
      <alignment horizontal="center"/>
    </xf>
    <xf numFmtId="165" fontId="41" fillId="0" borderId="9" xfId="1" applyNumberFormat="1" applyFont="1" applyFill="1" applyBorder="1" applyAlignment="1">
      <alignment horizontal="center" vertical="center" wrapText="1"/>
    </xf>
    <xf numFmtId="0" fontId="8" fillId="0" borderId="20" xfId="1" applyFont="1" applyBorder="1" applyAlignment="1">
      <alignment horizontal="center"/>
    </xf>
    <xf numFmtId="0" fontId="8" fillId="0" borderId="16" xfId="0" applyFont="1" applyFill="1" applyBorder="1" applyAlignment="1">
      <alignment horizontal="center"/>
    </xf>
    <xf numFmtId="165" fontId="8" fillId="0" borderId="24" xfId="1" applyNumberFormat="1" applyFont="1" applyFill="1" applyBorder="1" applyAlignment="1">
      <alignment horizontal="center" vertical="center" wrapText="1"/>
    </xf>
    <xf numFmtId="165" fontId="8" fillId="0" borderId="33" xfId="1" applyNumberFormat="1" applyFont="1" applyFill="1" applyBorder="1" applyAlignment="1">
      <alignment horizontal="center" vertical="center" wrapText="1"/>
    </xf>
    <xf numFmtId="165" fontId="33" fillId="0" borderId="9" xfId="1" applyNumberFormat="1" applyFont="1" applyFill="1" applyBorder="1" applyAlignment="1">
      <alignment horizontal="center" vertical="center" wrapText="1"/>
    </xf>
    <xf numFmtId="165" fontId="8" fillId="0" borderId="29" xfId="1" applyNumberFormat="1" applyFont="1" applyFill="1" applyBorder="1" applyAlignment="1">
      <alignment horizontal="center" vertical="center" wrapText="1"/>
    </xf>
    <xf numFmtId="165" fontId="8" fillId="0" borderId="10" xfId="1" applyNumberFormat="1" applyFont="1" applyFill="1" applyBorder="1" applyAlignment="1">
      <alignment horizontal="center" vertical="center" wrapText="1"/>
    </xf>
    <xf numFmtId="165" fontId="8" fillId="0" borderId="34" xfId="1" applyNumberFormat="1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8" fillId="0" borderId="29" xfId="0" applyFont="1" applyFill="1" applyBorder="1" applyAlignment="1">
      <alignment horizontal="center"/>
    </xf>
    <xf numFmtId="0" fontId="8" fillId="0" borderId="38" xfId="0" applyFont="1" applyFill="1" applyBorder="1" applyAlignment="1">
      <alignment horizontal="center" vertical="center"/>
    </xf>
    <xf numFmtId="2" fontId="1" fillId="0" borderId="0" xfId="1" applyNumberFormat="1" applyFont="1" applyFill="1" applyBorder="1" applyAlignment="1">
      <alignment horizontal="center"/>
    </xf>
    <xf numFmtId="2" fontId="1" fillId="0" borderId="0" xfId="1" applyNumberFormat="1" applyFont="1" applyFill="1" applyBorder="1" applyAlignment="1">
      <alignment horizontal="right"/>
    </xf>
    <xf numFmtId="0" fontId="8" fillId="0" borderId="31" xfId="8" applyFont="1" applyFill="1" applyBorder="1" applyAlignment="1">
      <alignment horizontal="center" vertical="center"/>
    </xf>
    <xf numFmtId="0" fontId="8" fillId="0" borderId="20" xfId="8" applyFont="1" applyFill="1" applyBorder="1" applyAlignment="1">
      <alignment horizontal="center" vertical="center"/>
    </xf>
    <xf numFmtId="0" fontId="8" fillId="0" borderId="23" xfId="9" applyFont="1" applyBorder="1" applyAlignment="1">
      <alignment horizontal="left" vertical="center" wrapText="1"/>
    </xf>
    <xf numFmtId="4" fontId="23" fillId="3" borderId="20" xfId="0" applyNumberFormat="1" applyFont="1" applyFill="1" applyBorder="1" applyAlignment="1">
      <alignment horizontal="right" vertical="center"/>
    </xf>
    <xf numFmtId="4" fontId="9" fillId="0" borderId="20" xfId="0" applyNumberFormat="1" applyFont="1" applyFill="1" applyBorder="1" applyAlignment="1">
      <alignment horizontal="right" vertical="center"/>
    </xf>
    <xf numFmtId="4" fontId="8" fillId="0" borderId="20" xfId="0" applyNumberFormat="1" applyFont="1" applyFill="1" applyBorder="1" applyAlignment="1">
      <alignment horizontal="center" vertical="center"/>
    </xf>
    <xf numFmtId="0" fontId="8" fillId="0" borderId="23" xfId="12" applyFont="1" applyBorder="1" applyAlignment="1">
      <alignment horizontal="left" vertical="center" wrapText="1"/>
    </xf>
    <xf numFmtId="165" fontId="70" fillId="0" borderId="19" xfId="1" applyNumberFormat="1" applyFont="1" applyBorder="1" applyAlignment="1">
      <alignment horizontal="right" wrapText="1"/>
    </xf>
    <xf numFmtId="165" fontId="19" fillId="0" borderId="14" xfId="1" applyNumberFormat="1" applyFont="1" applyBorder="1" applyAlignment="1">
      <alignment horizontal="right" wrapText="1"/>
    </xf>
    <xf numFmtId="0" fontId="39" fillId="0" borderId="14" xfId="0" applyFont="1" applyFill="1" applyBorder="1" applyAlignment="1">
      <alignment horizontal="center" vertical="center" wrapText="1"/>
    </xf>
    <xf numFmtId="0" fontId="14" fillId="0" borderId="18" xfId="1" applyFont="1" applyBorder="1" applyAlignment="1">
      <alignment horizontal="center" vertical="center" wrapText="1"/>
    </xf>
    <xf numFmtId="0" fontId="60" fillId="0" borderId="5" xfId="0" applyFont="1" applyBorder="1" applyAlignment="1">
      <alignment horizontal="center" vertical="center" wrapText="1"/>
    </xf>
    <xf numFmtId="0" fontId="60" fillId="0" borderId="14" xfId="0" applyFont="1" applyBorder="1" applyAlignment="1">
      <alignment horizontal="center" vertical="center" wrapText="1"/>
    </xf>
    <xf numFmtId="0" fontId="1" fillId="0" borderId="0" xfId="1" applyAlignment="1">
      <alignment horizontal="left"/>
    </xf>
    <xf numFmtId="0" fontId="13" fillId="0" borderId="0" xfId="1" applyFont="1" applyAlignment="1">
      <alignment horizontal="center" vertical="center" wrapText="1"/>
    </xf>
    <xf numFmtId="0" fontId="0" fillId="0" borderId="0" xfId="0" applyAlignment="1"/>
    <xf numFmtId="0" fontId="5" fillId="0" borderId="0" xfId="1" applyFont="1" applyAlignment="1">
      <alignment horizontal="center" vertical="center"/>
    </xf>
    <xf numFmtId="0" fontId="75" fillId="0" borderId="0" xfId="0" applyFont="1" applyAlignment="1">
      <alignment horizontal="center" vertical="center"/>
    </xf>
    <xf numFmtId="2" fontId="5" fillId="0" borderId="0" xfId="1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left"/>
    </xf>
    <xf numFmtId="0" fontId="37" fillId="0" borderId="0" xfId="0" applyFont="1"/>
    <xf numFmtId="14" fontId="6" fillId="0" borderId="0" xfId="1" applyNumberFormat="1" applyFont="1" applyAlignment="1">
      <alignment horizontal="center"/>
    </xf>
    <xf numFmtId="0" fontId="68" fillId="7" borderId="0" xfId="0" applyFont="1" applyFill="1" applyAlignment="1">
      <alignment horizontal="left" vertical="center" wrapText="1"/>
    </xf>
    <xf numFmtId="0" fontId="49" fillId="0" borderId="0" xfId="0" applyFont="1"/>
    <xf numFmtId="4" fontId="9" fillId="0" borderId="0" xfId="0" applyNumberFormat="1" applyFont="1" applyAlignment="1">
      <alignment horizontal="left"/>
    </xf>
    <xf numFmtId="4" fontId="8" fillId="0" borderId="0" xfId="0" applyNumberFormat="1" applyFont="1" applyAlignment="1">
      <alignment horizontal="left"/>
    </xf>
  </cellXfs>
  <cellStyles count="14">
    <cellStyle name="Čárka" xfId="7" builtinId="3"/>
    <cellStyle name="Čárka 2" xfId="10" xr:uid="{00000000-0005-0000-0000-000036000000}"/>
    <cellStyle name="Normální" xfId="0" builtinId="0"/>
    <cellStyle name="Normální 10" xfId="4" xr:uid="{00000000-0005-0000-0000-000002000000}"/>
    <cellStyle name="Normální 10 2" xfId="11" xr:uid="{B344A421-BD90-48EC-847F-63215E83AFF3}"/>
    <cellStyle name="Normální 11" xfId="12" xr:uid="{636113B2-E082-43CA-A50F-62611E92D130}"/>
    <cellStyle name="normální 2" xfId="1" xr:uid="{00000000-0005-0000-0000-000003000000}"/>
    <cellStyle name="normální 2 2" xfId="2" xr:uid="{00000000-0005-0000-0000-000004000000}"/>
    <cellStyle name="normální 2 2 2" xfId="8" xr:uid="{7136E89B-D653-44EF-B4E7-0A5C0EFA617F}"/>
    <cellStyle name="normální 3" xfId="3" xr:uid="{00000000-0005-0000-0000-000005000000}"/>
    <cellStyle name="normální 3 2" xfId="9" xr:uid="{00000000-0005-0000-0000-000005000000}"/>
    <cellStyle name="Normální 8" xfId="13" xr:uid="{C1934CB9-822C-4F38-9836-E099E179B71D}"/>
    <cellStyle name="Normální 9" xfId="5" xr:uid="{00000000-0005-0000-0000-000006000000}"/>
    <cellStyle name="normální_Tabulka - podklad k rozpočtu pro rok 2006" xfId="6" xr:uid="{00000000-0005-0000-0000-000007000000}"/>
  </cellStyles>
  <dxfs count="9">
    <dxf>
      <font>
        <color rgb="FFFF0000"/>
      </font>
      <fill>
        <patternFill>
          <bgColor rgb="FFF2DCDB"/>
        </patternFill>
      </fill>
    </dxf>
    <dxf>
      <font>
        <color rgb="FFFF0000"/>
      </font>
      <fill>
        <patternFill>
          <bgColor rgb="FFF2DCDB"/>
        </patternFill>
      </fill>
    </dxf>
    <dxf>
      <font>
        <color rgb="FFFF0000"/>
      </font>
      <fill>
        <patternFill>
          <bgColor rgb="FFF2DCDB"/>
        </patternFill>
      </fill>
    </dxf>
    <dxf>
      <font>
        <color rgb="FFFF0000"/>
      </font>
      <fill>
        <patternFill>
          <bgColor rgb="FFF2DCDB"/>
        </patternFill>
      </fill>
    </dxf>
    <dxf>
      <font>
        <color rgb="FFFF0000"/>
      </font>
      <fill>
        <patternFill>
          <bgColor rgb="FFF2DCDB"/>
        </patternFill>
      </fill>
    </dxf>
    <dxf>
      <font>
        <color rgb="FFFF0000"/>
      </font>
      <fill>
        <patternFill>
          <bgColor rgb="FFF2DCDB"/>
        </patternFill>
      </fill>
    </dxf>
    <dxf>
      <font>
        <color rgb="FFFF0000"/>
      </font>
      <fill>
        <patternFill>
          <bgColor rgb="FFF2DCDB"/>
        </patternFill>
      </fill>
    </dxf>
    <dxf>
      <font>
        <color rgb="FFFF0000"/>
      </font>
      <fill>
        <patternFill>
          <bgColor rgb="FFF2DCDB"/>
        </patternFill>
      </fill>
    </dxf>
    <dxf>
      <font>
        <color rgb="FFFF0000"/>
      </font>
      <fill>
        <patternFill>
          <bgColor rgb="FFF2DCDB"/>
        </patternFill>
      </fill>
    </dxf>
  </dxfs>
  <tableStyles count="0" defaultTableStyle="TableStyleMedium9" defaultPivotStyle="PivotStyleLight16"/>
  <colors>
    <mruColors>
      <color rgb="FFFFCCFF"/>
      <color rgb="FF66FFFF"/>
      <color rgb="FFCCFF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5BB5B-98AA-46AA-B4FA-04983C734575}">
  <sheetPr>
    <pageSetUpPr fitToPage="1"/>
  </sheetPr>
  <dimension ref="A3:E46"/>
  <sheetViews>
    <sheetView tabSelected="1" zoomScale="90" zoomScaleNormal="90" workbookViewId="0">
      <selection activeCell="I28" sqref="I28"/>
    </sheetView>
  </sheetViews>
  <sheetFormatPr defaultColWidth="9.140625" defaultRowHeight="12.75"/>
  <cols>
    <col min="1" max="1" width="36" style="3" customWidth="1"/>
    <col min="2" max="2" width="16.5703125" style="3" customWidth="1"/>
    <col min="3" max="5" width="19.85546875" style="3" customWidth="1"/>
    <col min="6" max="16384" width="9.140625" style="3"/>
  </cols>
  <sheetData>
    <row r="3" spans="1:5" ht="14.25">
      <c r="C3" s="256"/>
      <c r="D3" s="785"/>
      <c r="E3" s="785" t="s">
        <v>378</v>
      </c>
    </row>
    <row r="9" spans="1:5" ht="21" customHeight="1"/>
    <row r="10" spans="1:5" s="1" customFormat="1" ht="51.75" customHeight="1">
      <c r="A10" s="1034" t="s">
        <v>72</v>
      </c>
      <c r="B10" s="1035"/>
      <c r="C10" s="1035"/>
      <c r="D10" s="1035"/>
      <c r="E10" s="1035"/>
    </row>
    <row r="11" spans="1:5" s="1" customFormat="1" ht="26.25" customHeight="1">
      <c r="A11" s="1034" t="s">
        <v>125</v>
      </c>
      <c r="B11" s="1035"/>
      <c r="C11" s="1035"/>
      <c r="D11" s="1035"/>
      <c r="E11" s="1035"/>
    </row>
    <row r="12" spans="1:5" s="1" customFormat="1" ht="20.25">
      <c r="A12"/>
      <c r="B12"/>
      <c r="C12"/>
      <c r="D12"/>
    </row>
    <row r="13" spans="1:5" s="1" customFormat="1" ht="20.25">
      <c r="A13" s="1036" t="s">
        <v>10</v>
      </c>
      <c r="B13" s="1037"/>
      <c r="C13" s="1037"/>
      <c r="D13" s="1037"/>
      <c r="E13" s="1035"/>
    </row>
    <row r="14" spans="1:5" s="1" customFormat="1" ht="21" thickBot="1">
      <c r="A14" s="786"/>
      <c r="B14" s="766"/>
    </row>
    <row r="15" spans="1:5" ht="63" customHeight="1" thickBot="1">
      <c r="A15" s="787" t="s">
        <v>0</v>
      </c>
      <c r="B15" s="397" t="s">
        <v>19</v>
      </c>
      <c r="C15" s="788" t="s">
        <v>379</v>
      </c>
      <c r="D15" s="788" t="s">
        <v>382</v>
      </c>
      <c r="E15" s="788" t="s">
        <v>129</v>
      </c>
    </row>
    <row r="16" spans="1:5" ht="31.5" customHeight="1">
      <c r="A16" s="789" t="s">
        <v>380</v>
      </c>
      <c r="B16" s="790" t="s">
        <v>381</v>
      </c>
      <c r="C16" s="791">
        <v>4150</v>
      </c>
      <c r="D16" s="792">
        <v>0</v>
      </c>
      <c r="E16" s="792">
        <v>0</v>
      </c>
    </row>
    <row r="17" spans="1:5" ht="32.1" customHeight="1">
      <c r="A17" s="789" t="s">
        <v>1</v>
      </c>
      <c r="B17" s="793">
        <v>10</v>
      </c>
      <c r="C17" s="267">
        <v>100000</v>
      </c>
      <c r="D17" s="792">
        <v>100000</v>
      </c>
      <c r="E17" s="792">
        <v>100000</v>
      </c>
    </row>
    <row r="18" spans="1:5" ht="32.1" customHeight="1">
      <c r="A18" s="794" t="s">
        <v>2</v>
      </c>
      <c r="B18" s="795">
        <v>12</v>
      </c>
      <c r="C18" s="267">
        <v>11500</v>
      </c>
      <c r="D18" s="792">
        <v>12000</v>
      </c>
      <c r="E18" s="792">
        <v>12000</v>
      </c>
    </row>
    <row r="19" spans="1:5" ht="32.1" customHeight="1">
      <c r="A19" s="796" t="s">
        <v>3</v>
      </c>
      <c r="B19" s="797">
        <v>14</v>
      </c>
      <c r="C19" s="267">
        <v>95000</v>
      </c>
      <c r="D19" s="792">
        <v>95000</v>
      </c>
      <c r="E19" s="792">
        <v>95000</v>
      </c>
    </row>
    <row r="20" spans="1:5" ht="36.75" customHeight="1">
      <c r="A20" s="794" t="s">
        <v>4</v>
      </c>
      <c r="B20" s="795">
        <v>15</v>
      </c>
      <c r="C20" s="267">
        <v>50000</v>
      </c>
      <c r="D20" s="792">
        <v>53933.8</v>
      </c>
      <c r="E20" s="792">
        <v>65703</v>
      </c>
    </row>
    <row r="21" spans="1:5" ht="32.1" customHeight="1">
      <c r="A21" s="794" t="s">
        <v>5</v>
      </c>
      <c r="B21" s="795">
        <v>16</v>
      </c>
      <c r="C21" s="267">
        <v>5000</v>
      </c>
      <c r="D21" s="792">
        <v>5952</v>
      </c>
      <c r="E21" s="792">
        <v>5000</v>
      </c>
    </row>
    <row r="22" spans="1:5" ht="32.1" customHeight="1">
      <c r="A22" s="798" t="s">
        <v>6</v>
      </c>
      <c r="B22" s="799">
        <v>18</v>
      </c>
      <c r="C22" s="267">
        <v>1670</v>
      </c>
      <c r="D22" s="792">
        <v>2900</v>
      </c>
      <c r="E22" s="792">
        <v>4400</v>
      </c>
    </row>
    <row r="23" spans="1:5" ht="32.1" customHeight="1">
      <c r="A23" s="798" t="s">
        <v>7</v>
      </c>
      <c r="B23" s="799">
        <v>19</v>
      </c>
      <c r="C23" s="267">
        <v>3500</v>
      </c>
      <c r="D23" s="792">
        <v>3500</v>
      </c>
      <c r="E23" s="792">
        <v>3500</v>
      </c>
    </row>
    <row r="24" spans="1:5" ht="32.1" customHeight="1" thickBot="1">
      <c r="A24" s="798" t="s">
        <v>8</v>
      </c>
      <c r="B24" s="799">
        <v>28</v>
      </c>
      <c r="C24" s="268">
        <v>28000</v>
      </c>
      <c r="D24" s="792">
        <v>28000</v>
      </c>
      <c r="E24" s="792">
        <v>28000</v>
      </c>
    </row>
    <row r="25" spans="1:5" ht="32.1" customHeight="1">
      <c r="A25" s="800" t="s">
        <v>18</v>
      </c>
      <c r="B25" s="1030">
        <v>41</v>
      </c>
      <c r="C25" s="269">
        <v>1</v>
      </c>
      <c r="D25" s="801">
        <v>1</v>
      </c>
      <c r="E25" s="801">
        <v>1</v>
      </c>
    </row>
    <row r="26" spans="1:5" ht="39.75" customHeight="1">
      <c r="A26" s="794" t="s">
        <v>121</v>
      </c>
      <c r="B26" s="1031"/>
      <c r="C26" s="270">
        <v>300000</v>
      </c>
      <c r="D26" s="792">
        <v>300000</v>
      </c>
      <c r="E26" s="792">
        <v>300000</v>
      </c>
    </row>
    <row r="27" spans="1:5" ht="32.1" customHeight="1" thickBot="1">
      <c r="A27" s="802" t="s">
        <v>40</v>
      </c>
      <c r="B27" s="1032"/>
      <c r="C27" s="271">
        <v>30000</v>
      </c>
      <c r="D27" s="803">
        <v>30000</v>
      </c>
      <c r="E27" s="803">
        <v>30000</v>
      </c>
    </row>
    <row r="28" spans="1:5" ht="40.5" customHeight="1" thickBot="1">
      <c r="A28" s="804" t="s">
        <v>9</v>
      </c>
      <c r="B28" s="558"/>
      <c r="C28" s="272">
        <f>SUM(C16:C27)</f>
        <v>628821</v>
      </c>
      <c r="D28" s="805">
        <f>SUM(D16:D27)</f>
        <v>631286.80000000005</v>
      </c>
      <c r="E28" s="805">
        <f>SUM(E16:E27)</f>
        <v>643604</v>
      </c>
    </row>
    <row r="29" spans="1:5" ht="34.5" customHeight="1">
      <c r="A29" s="806"/>
      <c r="B29" s="806"/>
    </row>
    <row r="30" spans="1:5" ht="15" customHeight="1">
      <c r="A30" s="807"/>
      <c r="B30" s="808"/>
    </row>
    <row r="31" spans="1:5" ht="15" customHeight="1">
      <c r="A31" s="1033"/>
      <c r="B31" s="1033"/>
    </row>
    <row r="32" spans="1:5" ht="15" customHeight="1"/>
    <row r="33" spans="1:2" ht="27.75" customHeight="1">
      <c r="A33" s="809"/>
      <c r="B33" s="809"/>
    </row>
    <row r="34" spans="1:2" ht="27.75" customHeight="1"/>
    <row r="35" spans="1:2" ht="27.75" customHeight="1">
      <c r="A35" s="786"/>
      <c r="B35" s="786"/>
    </row>
    <row r="36" spans="1:2" ht="27.75" customHeight="1">
      <c r="A36" s="810"/>
      <c r="B36" s="810"/>
    </row>
    <row r="37" spans="1:2" ht="14.25" customHeight="1"/>
    <row r="38" spans="1:2" ht="28.5" customHeight="1"/>
    <row r="43" spans="1:2" ht="20.25" customHeight="1"/>
    <row r="44" spans="1:2" ht="20.25" customHeight="1"/>
    <row r="46" spans="1:2" ht="23.25" customHeight="1"/>
  </sheetData>
  <mergeCells count="5">
    <mergeCell ref="B25:B27"/>
    <mergeCell ref="A31:B31"/>
    <mergeCell ref="A10:E10"/>
    <mergeCell ref="A11:E11"/>
    <mergeCell ref="A13:E13"/>
  </mergeCells>
  <printOptions horizontalCentered="1" verticalCentered="1"/>
  <pageMargins left="0.78740157480314965" right="0.78740157480314965" top="0.78740157480314965" bottom="0.78740157480314965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H25"/>
  <sheetViews>
    <sheetView workbookViewId="0">
      <selection activeCell="I28" sqref="I28"/>
    </sheetView>
  </sheetViews>
  <sheetFormatPr defaultRowHeight="12.75"/>
  <cols>
    <col min="1" max="1" width="9.28515625" style="3" customWidth="1"/>
    <col min="2" max="3" width="9.140625" style="3" customWidth="1"/>
    <col min="4" max="4" width="60.7109375" style="3" customWidth="1"/>
    <col min="5" max="7" width="17.7109375" style="3" customWidth="1"/>
    <col min="8" max="8" width="19.5703125" style="3" customWidth="1"/>
    <col min="9" max="9" width="11.140625" style="3" customWidth="1"/>
    <col min="10" max="246" width="9.140625" style="3"/>
    <col min="247" max="247" width="6.7109375" style="3" customWidth="1"/>
    <col min="248" max="249" width="9.140625" style="3" customWidth="1"/>
    <col min="250" max="250" width="11.7109375" style="3" customWidth="1"/>
    <col min="251" max="251" width="74.85546875" style="3" customWidth="1"/>
    <col min="252" max="252" width="23.28515625" style="3" customWidth="1"/>
    <col min="253" max="253" width="18.7109375" style="3" customWidth="1"/>
    <col min="254" max="254" width="18.5703125" style="3" customWidth="1"/>
    <col min="255" max="256" width="17" style="3" customWidth="1"/>
    <col min="257" max="257" width="23.28515625" style="3" customWidth="1"/>
    <col min="258" max="502" width="9.140625" style="3"/>
    <col min="503" max="503" width="6.7109375" style="3" customWidth="1"/>
    <col min="504" max="505" width="9.140625" style="3" customWidth="1"/>
    <col min="506" max="506" width="11.7109375" style="3" customWidth="1"/>
    <col min="507" max="507" width="74.85546875" style="3" customWidth="1"/>
    <col min="508" max="508" width="23.28515625" style="3" customWidth="1"/>
    <col min="509" max="509" width="18.7109375" style="3" customWidth="1"/>
    <col min="510" max="510" width="18.5703125" style="3" customWidth="1"/>
    <col min="511" max="512" width="17" style="3" customWidth="1"/>
    <col min="513" max="513" width="23.28515625" style="3" customWidth="1"/>
    <col min="514" max="758" width="9.140625" style="3"/>
    <col min="759" max="759" width="6.7109375" style="3" customWidth="1"/>
    <col min="760" max="761" width="9.140625" style="3" customWidth="1"/>
    <col min="762" max="762" width="11.7109375" style="3" customWidth="1"/>
    <col min="763" max="763" width="74.85546875" style="3" customWidth="1"/>
    <col min="764" max="764" width="23.28515625" style="3" customWidth="1"/>
    <col min="765" max="765" width="18.7109375" style="3" customWidth="1"/>
    <col min="766" max="766" width="18.5703125" style="3" customWidth="1"/>
    <col min="767" max="768" width="17" style="3" customWidth="1"/>
    <col min="769" max="769" width="23.28515625" style="3" customWidth="1"/>
    <col min="770" max="1014" width="9.140625" style="3"/>
    <col min="1015" max="1015" width="6.7109375" style="3" customWidth="1"/>
    <col min="1016" max="1017" width="9.140625" style="3" customWidth="1"/>
    <col min="1018" max="1018" width="11.7109375" style="3" customWidth="1"/>
    <col min="1019" max="1019" width="74.85546875" style="3" customWidth="1"/>
    <col min="1020" max="1020" width="23.28515625" style="3" customWidth="1"/>
    <col min="1021" max="1021" width="18.7109375" style="3" customWidth="1"/>
    <col min="1022" max="1022" width="18.5703125" style="3" customWidth="1"/>
    <col min="1023" max="1024" width="17" style="3" customWidth="1"/>
    <col min="1025" max="1025" width="23.28515625" style="3" customWidth="1"/>
    <col min="1026" max="1270" width="9.140625" style="3"/>
    <col min="1271" max="1271" width="6.7109375" style="3" customWidth="1"/>
    <col min="1272" max="1273" width="9.140625" style="3" customWidth="1"/>
    <col min="1274" max="1274" width="11.7109375" style="3" customWidth="1"/>
    <col min="1275" max="1275" width="74.85546875" style="3" customWidth="1"/>
    <col min="1276" max="1276" width="23.28515625" style="3" customWidth="1"/>
    <col min="1277" max="1277" width="18.7109375" style="3" customWidth="1"/>
    <col min="1278" max="1278" width="18.5703125" style="3" customWidth="1"/>
    <col min="1279" max="1280" width="17" style="3" customWidth="1"/>
    <col min="1281" max="1281" width="23.28515625" style="3" customWidth="1"/>
    <col min="1282" max="1526" width="9.140625" style="3"/>
    <col min="1527" max="1527" width="6.7109375" style="3" customWidth="1"/>
    <col min="1528" max="1529" width="9.140625" style="3" customWidth="1"/>
    <col min="1530" max="1530" width="11.7109375" style="3" customWidth="1"/>
    <col min="1531" max="1531" width="74.85546875" style="3" customWidth="1"/>
    <col min="1532" max="1532" width="23.28515625" style="3" customWidth="1"/>
    <col min="1533" max="1533" width="18.7109375" style="3" customWidth="1"/>
    <col min="1534" max="1534" width="18.5703125" style="3" customWidth="1"/>
    <col min="1535" max="1536" width="17" style="3" customWidth="1"/>
    <col min="1537" max="1537" width="23.28515625" style="3" customWidth="1"/>
    <col min="1538" max="1782" width="9.140625" style="3"/>
    <col min="1783" max="1783" width="6.7109375" style="3" customWidth="1"/>
    <col min="1784" max="1785" width="9.140625" style="3" customWidth="1"/>
    <col min="1786" max="1786" width="11.7109375" style="3" customWidth="1"/>
    <col min="1787" max="1787" width="74.85546875" style="3" customWidth="1"/>
    <col min="1788" max="1788" width="23.28515625" style="3" customWidth="1"/>
    <col min="1789" max="1789" width="18.7109375" style="3" customWidth="1"/>
    <col min="1790" max="1790" width="18.5703125" style="3" customWidth="1"/>
    <col min="1791" max="1792" width="17" style="3" customWidth="1"/>
    <col min="1793" max="1793" width="23.28515625" style="3" customWidth="1"/>
    <col min="1794" max="2038" width="9.140625" style="3"/>
    <col min="2039" max="2039" width="6.7109375" style="3" customWidth="1"/>
    <col min="2040" max="2041" width="9.140625" style="3" customWidth="1"/>
    <col min="2042" max="2042" width="11.7109375" style="3" customWidth="1"/>
    <col min="2043" max="2043" width="74.85546875" style="3" customWidth="1"/>
    <col min="2044" max="2044" width="23.28515625" style="3" customWidth="1"/>
    <col min="2045" max="2045" width="18.7109375" style="3" customWidth="1"/>
    <col min="2046" max="2046" width="18.5703125" style="3" customWidth="1"/>
    <col min="2047" max="2048" width="17" style="3" customWidth="1"/>
    <col min="2049" max="2049" width="23.28515625" style="3" customWidth="1"/>
    <col min="2050" max="2294" width="9.140625" style="3"/>
    <col min="2295" max="2295" width="6.7109375" style="3" customWidth="1"/>
    <col min="2296" max="2297" width="9.140625" style="3" customWidth="1"/>
    <col min="2298" max="2298" width="11.7109375" style="3" customWidth="1"/>
    <col min="2299" max="2299" width="74.85546875" style="3" customWidth="1"/>
    <col min="2300" max="2300" width="23.28515625" style="3" customWidth="1"/>
    <col min="2301" max="2301" width="18.7109375" style="3" customWidth="1"/>
    <col min="2302" max="2302" width="18.5703125" style="3" customWidth="1"/>
    <col min="2303" max="2304" width="17" style="3" customWidth="1"/>
    <col min="2305" max="2305" width="23.28515625" style="3" customWidth="1"/>
    <col min="2306" max="2550" width="9.140625" style="3"/>
    <col min="2551" max="2551" width="6.7109375" style="3" customWidth="1"/>
    <col min="2552" max="2553" width="9.140625" style="3" customWidth="1"/>
    <col min="2554" max="2554" width="11.7109375" style="3" customWidth="1"/>
    <col min="2555" max="2555" width="74.85546875" style="3" customWidth="1"/>
    <col min="2556" max="2556" width="23.28515625" style="3" customWidth="1"/>
    <col min="2557" max="2557" width="18.7109375" style="3" customWidth="1"/>
    <col min="2558" max="2558" width="18.5703125" style="3" customWidth="1"/>
    <col min="2559" max="2560" width="17" style="3" customWidth="1"/>
    <col min="2561" max="2561" width="23.28515625" style="3" customWidth="1"/>
    <col min="2562" max="2806" width="9.140625" style="3"/>
    <col min="2807" max="2807" width="6.7109375" style="3" customWidth="1"/>
    <col min="2808" max="2809" width="9.140625" style="3" customWidth="1"/>
    <col min="2810" max="2810" width="11.7109375" style="3" customWidth="1"/>
    <col min="2811" max="2811" width="74.85546875" style="3" customWidth="1"/>
    <col min="2812" max="2812" width="23.28515625" style="3" customWidth="1"/>
    <col min="2813" max="2813" width="18.7109375" style="3" customWidth="1"/>
    <col min="2814" max="2814" width="18.5703125" style="3" customWidth="1"/>
    <col min="2815" max="2816" width="17" style="3" customWidth="1"/>
    <col min="2817" max="2817" width="23.28515625" style="3" customWidth="1"/>
    <col min="2818" max="3062" width="9.140625" style="3"/>
    <col min="3063" max="3063" width="6.7109375" style="3" customWidth="1"/>
    <col min="3064" max="3065" width="9.140625" style="3" customWidth="1"/>
    <col min="3066" max="3066" width="11.7109375" style="3" customWidth="1"/>
    <col min="3067" max="3067" width="74.85546875" style="3" customWidth="1"/>
    <col min="3068" max="3068" width="23.28515625" style="3" customWidth="1"/>
    <col min="3069" max="3069" width="18.7109375" style="3" customWidth="1"/>
    <col min="3070" max="3070" width="18.5703125" style="3" customWidth="1"/>
    <col min="3071" max="3072" width="17" style="3" customWidth="1"/>
    <col min="3073" max="3073" width="23.28515625" style="3" customWidth="1"/>
    <col min="3074" max="3318" width="9.140625" style="3"/>
    <col min="3319" max="3319" width="6.7109375" style="3" customWidth="1"/>
    <col min="3320" max="3321" width="9.140625" style="3" customWidth="1"/>
    <col min="3322" max="3322" width="11.7109375" style="3" customWidth="1"/>
    <col min="3323" max="3323" width="74.85546875" style="3" customWidth="1"/>
    <col min="3324" max="3324" width="23.28515625" style="3" customWidth="1"/>
    <col min="3325" max="3325" width="18.7109375" style="3" customWidth="1"/>
    <col min="3326" max="3326" width="18.5703125" style="3" customWidth="1"/>
    <col min="3327" max="3328" width="17" style="3" customWidth="1"/>
    <col min="3329" max="3329" width="23.28515625" style="3" customWidth="1"/>
    <col min="3330" max="3574" width="9.140625" style="3"/>
    <col min="3575" max="3575" width="6.7109375" style="3" customWidth="1"/>
    <col min="3576" max="3577" width="9.140625" style="3" customWidth="1"/>
    <col min="3578" max="3578" width="11.7109375" style="3" customWidth="1"/>
    <col min="3579" max="3579" width="74.85546875" style="3" customWidth="1"/>
    <col min="3580" max="3580" width="23.28515625" style="3" customWidth="1"/>
    <col min="3581" max="3581" width="18.7109375" style="3" customWidth="1"/>
    <col min="3582" max="3582" width="18.5703125" style="3" customWidth="1"/>
    <col min="3583" max="3584" width="17" style="3" customWidth="1"/>
    <col min="3585" max="3585" width="23.28515625" style="3" customWidth="1"/>
    <col min="3586" max="3830" width="9.140625" style="3"/>
    <col min="3831" max="3831" width="6.7109375" style="3" customWidth="1"/>
    <col min="3832" max="3833" width="9.140625" style="3" customWidth="1"/>
    <col min="3834" max="3834" width="11.7109375" style="3" customWidth="1"/>
    <col min="3835" max="3835" width="74.85546875" style="3" customWidth="1"/>
    <col min="3836" max="3836" width="23.28515625" style="3" customWidth="1"/>
    <col min="3837" max="3837" width="18.7109375" style="3" customWidth="1"/>
    <col min="3838" max="3838" width="18.5703125" style="3" customWidth="1"/>
    <col min="3839" max="3840" width="17" style="3" customWidth="1"/>
    <col min="3841" max="3841" width="23.28515625" style="3" customWidth="1"/>
    <col min="3842" max="4086" width="9.140625" style="3"/>
    <col min="4087" max="4087" width="6.7109375" style="3" customWidth="1"/>
    <col min="4088" max="4089" width="9.140625" style="3" customWidth="1"/>
    <col min="4090" max="4090" width="11.7109375" style="3" customWidth="1"/>
    <col min="4091" max="4091" width="74.85546875" style="3" customWidth="1"/>
    <col min="4092" max="4092" width="23.28515625" style="3" customWidth="1"/>
    <col min="4093" max="4093" width="18.7109375" style="3" customWidth="1"/>
    <col min="4094" max="4094" width="18.5703125" style="3" customWidth="1"/>
    <col min="4095" max="4096" width="17" style="3" customWidth="1"/>
    <col min="4097" max="4097" width="23.28515625" style="3" customWidth="1"/>
    <col min="4098" max="4342" width="9.140625" style="3"/>
    <col min="4343" max="4343" width="6.7109375" style="3" customWidth="1"/>
    <col min="4344" max="4345" width="9.140625" style="3" customWidth="1"/>
    <col min="4346" max="4346" width="11.7109375" style="3" customWidth="1"/>
    <col min="4347" max="4347" width="74.85546875" style="3" customWidth="1"/>
    <col min="4348" max="4348" width="23.28515625" style="3" customWidth="1"/>
    <col min="4349" max="4349" width="18.7109375" style="3" customWidth="1"/>
    <col min="4350" max="4350" width="18.5703125" style="3" customWidth="1"/>
    <col min="4351" max="4352" width="17" style="3" customWidth="1"/>
    <col min="4353" max="4353" width="23.28515625" style="3" customWidth="1"/>
    <col min="4354" max="4598" width="9.140625" style="3"/>
    <col min="4599" max="4599" width="6.7109375" style="3" customWidth="1"/>
    <col min="4600" max="4601" width="9.140625" style="3" customWidth="1"/>
    <col min="4602" max="4602" width="11.7109375" style="3" customWidth="1"/>
    <col min="4603" max="4603" width="74.85546875" style="3" customWidth="1"/>
    <col min="4604" max="4604" width="23.28515625" style="3" customWidth="1"/>
    <col min="4605" max="4605" width="18.7109375" style="3" customWidth="1"/>
    <col min="4606" max="4606" width="18.5703125" style="3" customWidth="1"/>
    <col min="4607" max="4608" width="17" style="3" customWidth="1"/>
    <col min="4609" max="4609" width="23.28515625" style="3" customWidth="1"/>
    <col min="4610" max="4854" width="9.140625" style="3"/>
    <col min="4855" max="4855" width="6.7109375" style="3" customWidth="1"/>
    <col min="4856" max="4857" width="9.140625" style="3" customWidth="1"/>
    <col min="4858" max="4858" width="11.7109375" style="3" customWidth="1"/>
    <col min="4859" max="4859" width="74.85546875" style="3" customWidth="1"/>
    <col min="4860" max="4860" width="23.28515625" style="3" customWidth="1"/>
    <col min="4861" max="4861" width="18.7109375" style="3" customWidth="1"/>
    <col min="4862" max="4862" width="18.5703125" style="3" customWidth="1"/>
    <col min="4863" max="4864" width="17" style="3" customWidth="1"/>
    <col min="4865" max="4865" width="23.28515625" style="3" customWidth="1"/>
    <col min="4866" max="5110" width="9.140625" style="3"/>
    <col min="5111" max="5111" width="6.7109375" style="3" customWidth="1"/>
    <col min="5112" max="5113" width="9.140625" style="3" customWidth="1"/>
    <col min="5114" max="5114" width="11.7109375" style="3" customWidth="1"/>
    <col min="5115" max="5115" width="74.85546875" style="3" customWidth="1"/>
    <col min="5116" max="5116" width="23.28515625" style="3" customWidth="1"/>
    <col min="5117" max="5117" width="18.7109375" style="3" customWidth="1"/>
    <col min="5118" max="5118" width="18.5703125" style="3" customWidth="1"/>
    <col min="5119" max="5120" width="17" style="3" customWidth="1"/>
    <col min="5121" max="5121" width="23.28515625" style="3" customWidth="1"/>
    <col min="5122" max="5366" width="9.140625" style="3"/>
    <col min="5367" max="5367" width="6.7109375" style="3" customWidth="1"/>
    <col min="5368" max="5369" width="9.140625" style="3" customWidth="1"/>
    <col min="5370" max="5370" width="11.7109375" style="3" customWidth="1"/>
    <col min="5371" max="5371" width="74.85546875" style="3" customWidth="1"/>
    <col min="5372" max="5372" width="23.28515625" style="3" customWidth="1"/>
    <col min="5373" max="5373" width="18.7109375" style="3" customWidth="1"/>
    <col min="5374" max="5374" width="18.5703125" style="3" customWidth="1"/>
    <col min="5375" max="5376" width="17" style="3" customWidth="1"/>
    <col min="5377" max="5377" width="23.28515625" style="3" customWidth="1"/>
    <col min="5378" max="5622" width="9.140625" style="3"/>
    <col min="5623" max="5623" width="6.7109375" style="3" customWidth="1"/>
    <col min="5624" max="5625" width="9.140625" style="3" customWidth="1"/>
    <col min="5626" max="5626" width="11.7109375" style="3" customWidth="1"/>
    <col min="5627" max="5627" width="74.85546875" style="3" customWidth="1"/>
    <col min="5628" max="5628" width="23.28515625" style="3" customWidth="1"/>
    <col min="5629" max="5629" width="18.7109375" style="3" customWidth="1"/>
    <col min="5630" max="5630" width="18.5703125" style="3" customWidth="1"/>
    <col min="5631" max="5632" width="17" style="3" customWidth="1"/>
    <col min="5633" max="5633" width="23.28515625" style="3" customWidth="1"/>
    <col min="5634" max="5878" width="9.140625" style="3"/>
    <col min="5879" max="5879" width="6.7109375" style="3" customWidth="1"/>
    <col min="5880" max="5881" width="9.140625" style="3" customWidth="1"/>
    <col min="5882" max="5882" width="11.7109375" style="3" customWidth="1"/>
    <col min="5883" max="5883" width="74.85546875" style="3" customWidth="1"/>
    <col min="5884" max="5884" width="23.28515625" style="3" customWidth="1"/>
    <col min="5885" max="5885" width="18.7109375" style="3" customWidth="1"/>
    <col min="5886" max="5886" width="18.5703125" style="3" customWidth="1"/>
    <col min="5887" max="5888" width="17" style="3" customWidth="1"/>
    <col min="5889" max="5889" width="23.28515625" style="3" customWidth="1"/>
    <col min="5890" max="6134" width="9.140625" style="3"/>
    <col min="6135" max="6135" width="6.7109375" style="3" customWidth="1"/>
    <col min="6136" max="6137" width="9.140625" style="3" customWidth="1"/>
    <col min="6138" max="6138" width="11.7109375" style="3" customWidth="1"/>
    <col min="6139" max="6139" width="74.85546875" style="3" customWidth="1"/>
    <col min="6140" max="6140" width="23.28515625" style="3" customWidth="1"/>
    <col min="6141" max="6141" width="18.7109375" style="3" customWidth="1"/>
    <col min="6142" max="6142" width="18.5703125" style="3" customWidth="1"/>
    <col min="6143" max="6144" width="17" style="3" customWidth="1"/>
    <col min="6145" max="6145" width="23.28515625" style="3" customWidth="1"/>
    <col min="6146" max="6390" width="9.140625" style="3"/>
    <col min="6391" max="6391" width="6.7109375" style="3" customWidth="1"/>
    <col min="6392" max="6393" width="9.140625" style="3" customWidth="1"/>
    <col min="6394" max="6394" width="11.7109375" style="3" customWidth="1"/>
    <col min="6395" max="6395" width="74.85546875" style="3" customWidth="1"/>
    <col min="6396" max="6396" width="23.28515625" style="3" customWidth="1"/>
    <col min="6397" max="6397" width="18.7109375" style="3" customWidth="1"/>
    <col min="6398" max="6398" width="18.5703125" style="3" customWidth="1"/>
    <col min="6399" max="6400" width="17" style="3" customWidth="1"/>
    <col min="6401" max="6401" width="23.28515625" style="3" customWidth="1"/>
    <col min="6402" max="6646" width="9.140625" style="3"/>
    <col min="6647" max="6647" width="6.7109375" style="3" customWidth="1"/>
    <col min="6648" max="6649" width="9.140625" style="3" customWidth="1"/>
    <col min="6650" max="6650" width="11.7109375" style="3" customWidth="1"/>
    <col min="6651" max="6651" width="74.85546875" style="3" customWidth="1"/>
    <col min="6652" max="6652" width="23.28515625" style="3" customWidth="1"/>
    <col min="6653" max="6653" width="18.7109375" style="3" customWidth="1"/>
    <col min="6654" max="6654" width="18.5703125" style="3" customWidth="1"/>
    <col min="6655" max="6656" width="17" style="3" customWidth="1"/>
    <col min="6657" max="6657" width="23.28515625" style="3" customWidth="1"/>
    <col min="6658" max="6902" width="9.140625" style="3"/>
    <col min="6903" max="6903" width="6.7109375" style="3" customWidth="1"/>
    <col min="6904" max="6905" width="9.140625" style="3" customWidth="1"/>
    <col min="6906" max="6906" width="11.7109375" style="3" customWidth="1"/>
    <col min="6907" max="6907" width="74.85546875" style="3" customWidth="1"/>
    <col min="6908" max="6908" width="23.28515625" style="3" customWidth="1"/>
    <col min="6909" max="6909" width="18.7109375" style="3" customWidth="1"/>
    <col min="6910" max="6910" width="18.5703125" style="3" customWidth="1"/>
    <col min="6911" max="6912" width="17" style="3" customWidth="1"/>
    <col min="6913" max="6913" width="23.28515625" style="3" customWidth="1"/>
    <col min="6914" max="7158" width="9.140625" style="3"/>
    <col min="7159" max="7159" width="6.7109375" style="3" customWidth="1"/>
    <col min="7160" max="7161" width="9.140625" style="3" customWidth="1"/>
    <col min="7162" max="7162" width="11.7109375" style="3" customWidth="1"/>
    <col min="7163" max="7163" width="74.85546875" style="3" customWidth="1"/>
    <col min="7164" max="7164" width="23.28515625" style="3" customWidth="1"/>
    <col min="7165" max="7165" width="18.7109375" style="3" customWidth="1"/>
    <col min="7166" max="7166" width="18.5703125" style="3" customWidth="1"/>
    <col min="7167" max="7168" width="17" style="3" customWidth="1"/>
    <col min="7169" max="7169" width="23.28515625" style="3" customWidth="1"/>
    <col min="7170" max="7414" width="9.140625" style="3"/>
    <col min="7415" max="7415" width="6.7109375" style="3" customWidth="1"/>
    <col min="7416" max="7417" width="9.140625" style="3" customWidth="1"/>
    <col min="7418" max="7418" width="11.7109375" style="3" customWidth="1"/>
    <col min="7419" max="7419" width="74.85546875" style="3" customWidth="1"/>
    <col min="7420" max="7420" width="23.28515625" style="3" customWidth="1"/>
    <col min="7421" max="7421" width="18.7109375" style="3" customWidth="1"/>
    <col min="7422" max="7422" width="18.5703125" style="3" customWidth="1"/>
    <col min="7423" max="7424" width="17" style="3" customWidth="1"/>
    <col min="7425" max="7425" width="23.28515625" style="3" customWidth="1"/>
    <col min="7426" max="7670" width="9.140625" style="3"/>
    <col min="7671" max="7671" width="6.7109375" style="3" customWidth="1"/>
    <col min="7672" max="7673" width="9.140625" style="3" customWidth="1"/>
    <col min="7674" max="7674" width="11.7109375" style="3" customWidth="1"/>
    <col min="7675" max="7675" width="74.85546875" style="3" customWidth="1"/>
    <col min="7676" max="7676" width="23.28515625" style="3" customWidth="1"/>
    <col min="7677" max="7677" width="18.7109375" style="3" customWidth="1"/>
    <col min="7678" max="7678" width="18.5703125" style="3" customWidth="1"/>
    <col min="7679" max="7680" width="17" style="3" customWidth="1"/>
    <col min="7681" max="7681" width="23.28515625" style="3" customWidth="1"/>
    <col min="7682" max="7926" width="9.140625" style="3"/>
    <col min="7927" max="7927" width="6.7109375" style="3" customWidth="1"/>
    <col min="7928" max="7929" width="9.140625" style="3" customWidth="1"/>
    <col min="7930" max="7930" width="11.7109375" style="3" customWidth="1"/>
    <col min="7931" max="7931" width="74.85546875" style="3" customWidth="1"/>
    <col min="7932" max="7932" width="23.28515625" style="3" customWidth="1"/>
    <col min="7933" max="7933" width="18.7109375" style="3" customWidth="1"/>
    <col min="7934" max="7934" width="18.5703125" style="3" customWidth="1"/>
    <col min="7935" max="7936" width="17" style="3" customWidth="1"/>
    <col min="7937" max="7937" width="23.28515625" style="3" customWidth="1"/>
    <col min="7938" max="8182" width="9.140625" style="3"/>
    <col min="8183" max="8183" width="6.7109375" style="3" customWidth="1"/>
    <col min="8184" max="8185" width="9.140625" style="3" customWidth="1"/>
    <col min="8186" max="8186" width="11.7109375" style="3" customWidth="1"/>
    <col min="8187" max="8187" width="74.85546875" style="3" customWidth="1"/>
    <col min="8188" max="8188" width="23.28515625" style="3" customWidth="1"/>
    <col min="8189" max="8189" width="18.7109375" style="3" customWidth="1"/>
    <col min="8190" max="8190" width="18.5703125" style="3" customWidth="1"/>
    <col min="8191" max="8192" width="17" style="3" customWidth="1"/>
    <col min="8193" max="8193" width="23.28515625" style="3" customWidth="1"/>
    <col min="8194" max="8438" width="9.140625" style="3"/>
    <col min="8439" max="8439" width="6.7109375" style="3" customWidth="1"/>
    <col min="8440" max="8441" width="9.140625" style="3" customWidth="1"/>
    <col min="8442" max="8442" width="11.7109375" style="3" customWidth="1"/>
    <col min="8443" max="8443" width="74.85546875" style="3" customWidth="1"/>
    <col min="8444" max="8444" width="23.28515625" style="3" customWidth="1"/>
    <col min="8445" max="8445" width="18.7109375" style="3" customWidth="1"/>
    <col min="8446" max="8446" width="18.5703125" style="3" customWidth="1"/>
    <col min="8447" max="8448" width="17" style="3" customWidth="1"/>
    <col min="8449" max="8449" width="23.28515625" style="3" customWidth="1"/>
    <col min="8450" max="8694" width="9.140625" style="3"/>
    <col min="8695" max="8695" width="6.7109375" style="3" customWidth="1"/>
    <col min="8696" max="8697" width="9.140625" style="3" customWidth="1"/>
    <col min="8698" max="8698" width="11.7109375" style="3" customWidth="1"/>
    <col min="8699" max="8699" width="74.85546875" style="3" customWidth="1"/>
    <col min="8700" max="8700" width="23.28515625" style="3" customWidth="1"/>
    <col min="8701" max="8701" width="18.7109375" style="3" customWidth="1"/>
    <col min="8702" max="8702" width="18.5703125" style="3" customWidth="1"/>
    <col min="8703" max="8704" width="17" style="3" customWidth="1"/>
    <col min="8705" max="8705" width="23.28515625" style="3" customWidth="1"/>
    <col min="8706" max="8950" width="9.140625" style="3"/>
    <col min="8951" max="8951" width="6.7109375" style="3" customWidth="1"/>
    <col min="8952" max="8953" width="9.140625" style="3" customWidth="1"/>
    <col min="8954" max="8954" width="11.7109375" style="3" customWidth="1"/>
    <col min="8955" max="8955" width="74.85546875" style="3" customWidth="1"/>
    <col min="8956" max="8956" width="23.28515625" style="3" customWidth="1"/>
    <col min="8957" max="8957" width="18.7109375" style="3" customWidth="1"/>
    <col min="8958" max="8958" width="18.5703125" style="3" customWidth="1"/>
    <col min="8959" max="8960" width="17" style="3" customWidth="1"/>
    <col min="8961" max="8961" width="23.28515625" style="3" customWidth="1"/>
    <col min="8962" max="9206" width="9.140625" style="3"/>
    <col min="9207" max="9207" width="6.7109375" style="3" customWidth="1"/>
    <col min="9208" max="9209" width="9.140625" style="3" customWidth="1"/>
    <col min="9210" max="9210" width="11.7109375" style="3" customWidth="1"/>
    <col min="9211" max="9211" width="74.85546875" style="3" customWidth="1"/>
    <col min="9212" max="9212" width="23.28515625" style="3" customWidth="1"/>
    <col min="9213" max="9213" width="18.7109375" style="3" customWidth="1"/>
    <col min="9214" max="9214" width="18.5703125" style="3" customWidth="1"/>
    <col min="9215" max="9216" width="17" style="3" customWidth="1"/>
    <col min="9217" max="9217" width="23.28515625" style="3" customWidth="1"/>
    <col min="9218" max="9462" width="9.140625" style="3"/>
    <col min="9463" max="9463" width="6.7109375" style="3" customWidth="1"/>
    <col min="9464" max="9465" width="9.140625" style="3" customWidth="1"/>
    <col min="9466" max="9466" width="11.7109375" style="3" customWidth="1"/>
    <col min="9467" max="9467" width="74.85546875" style="3" customWidth="1"/>
    <col min="9468" max="9468" width="23.28515625" style="3" customWidth="1"/>
    <col min="9469" max="9469" width="18.7109375" style="3" customWidth="1"/>
    <col min="9470" max="9470" width="18.5703125" style="3" customWidth="1"/>
    <col min="9471" max="9472" width="17" style="3" customWidth="1"/>
    <col min="9473" max="9473" width="23.28515625" style="3" customWidth="1"/>
    <col min="9474" max="9718" width="9.140625" style="3"/>
    <col min="9719" max="9719" width="6.7109375" style="3" customWidth="1"/>
    <col min="9720" max="9721" width="9.140625" style="3" customWidth="1"/>
    <col min="9722" max="9722" width="11.7109375" style="3" customWidth="1"/>
    <col min="9723" max="9723" width="74.85546875" style="3" customWidth="1"/>
    <col min="9724" max="9724" width="23.28515625" style="3" customWidth="1"/>
    <col min="9725" max="9725" width="18.7109375" style="3" customWidth="1"/>
    <col min="9726" max="9726" width="18.5703125" style="3" customWidth="1"/>
    <col min="9727" max="9728" width="17" style="3" customWidth="1"/>
    <col min="9729" max="9729" width="23.28515625" style="3" customWidth="1"/>
    <col min="9730" max="9974" width="9.140625" style="3"/>
    <col min="9975" max="9975" width="6.7109375" style="3" customWidth="1"/>
    <col min="9976" max="9977" width="9.140625" style="3" customWidth="1"/>
    <col min="9978" max="9978" width="11.7109375" style="3" customWidth="1"/>
    <col min="9979" max="9979" width="74.85546875" style="3" customWidth="1"/>
    <col min="9980" max="9980" width="23.28515625" style="3" customWidth="1"/>
    <col min="9981" max="9981" width="18.7109375" style="3" customWidth="1"/>
    <col min="9982" max="9982" width="18.5703125" style="3" customWidth="1"/>
    <col min="9983" max="9984" width="17" style="3" customWidth="1"/>
    <col min="9985" max="9985" width="23.28515625" style="3" customWidth="1"/>
    <col min="9986" max="10230" width="9.140625" style="3"/>
    <col min="10231" max="10231" width="6.7109375" style="3" customWidth="1"/>
    <col min="10232" max="10233" width="9.140625" style="3" customWidth="1"/>
    <col min="10234" max="10234" width="11.7109375" style="3" customWidth="1"/>
    <col min="10235" max="10235" width="74.85546875" style="3" customWidth="1"/>
    <col min="10236" max="10236" width="23.28515625" style="3" customWidth="1"/>
    <col min="10237" max="10237" width="18.7109375" style="3" customWidth="1"/>
    <col min="10238" max="10238" width="18.5703125" style="3" customWidth="1"/>
    <col min="10239" max="10240" width="17" style="3" customWidth="1"/>
    <col min="10241" max="10241" width="23.28515625" style="3" customWidth="1"/>
    <col min="10242" max="10486" width="9.140625" style="3"/>
    <col min="10487" max="10487" width="6.7109375" style="3" customWidth="1"/>
    <col min="10488" max="10489" width="9.140625" style="3" customWidth="1"/>
    <col min="10490" max="10490" width="11.7109375" style="3" customWidth="1"/>
    <col min="10491" max="10491" width="74.85546875" style="3" customWidth="1"/>
    <col min="10492" max="10492" width="23.28515625" style="3" customWidth="1"/>
    <col min="10493" max="10493" width="18.7109375" style="3" customWidth="1"/>
    <col min="10494" max="10494" width="18.5703125" style="3" customWidth="1"/>
    <col min="10495" max="10496" width="17" style="3" customWidth="1"/>
    <col min="10497" max="10497" width="23.28515625" style="3" customWidth="1"/>
    <col min="10498" max="10742" width="9.140625" style="3"/>
    <col min="10743" max="10743" width="6.7109375" style="3" customWidth="1"/>
    <col min="10744" max="10745" width="9.140625" style="3" customWidth="1"/>
    <col min="10746" max="10746" width="11.7109375" style="3" customWidth="1"/>
    <col min="10747" max="10747" width="74.85546875" style="3" customWidth="1"/>
    <col min="10748" max="10748" width="23.28515625" style="3" customWidth="1"/>
    <col min="10749" max="10749" width="18.7109375" style="3" customWidth="1"/>
    <col min="10750" max="10750" width="18.5703125" style="3" customWidth="1"/>
    <col min="10751" max="10752" width="17" style="3" customWidth="1"/>
    <col min="10753" max="10753" width="23.28515625" style="3" customWidth="1"/>
    <col min="10754" max="10998" width="9.140625" style="3"/>
    <col min="10999" max="10999" width="6.7109375" style="3" customWidth="1"/>
    <col min="11000" max="11001" width="9.140625" style="3" customWidth="1"/>
    <col min="11002" max="11002" width="11.7109375" style="3" customWidth="1"/>
    <col min="11003" max="11003" width="74.85546875" style="3" customWidth="1"/>
    <col min="11004" max="11004" width="23.28515625" style="3" customWidth="1"/>
    <col min="11005" max="11005" width="18.7109375" style="3" customWidth="1"/>
    <col min="11006" max="11006" width="18.5703125" style="3" customWidth="1"/>
    <col min="11007" max="11008" width="17" style="3" customWidth="1"/>
    <col min="11009" max="11009" width="23.28515625" style="3" customWidth="1"/>
    <col min="11010" max="11254" width="9.140625" style="3"/>
    <col min="11255" max="11255" width="6.7109375" style="3" customWidth="1"/>
    <col min="11256" max="11257" width="9.140625" style="3" customWidth="1"/>
    <col min="11258" max="11258" width="11.7109375" style="3" customWidth="1"/>
    <col min="11259" max="11259" width="74.85546875" style="3" customWidth="1"/>
    <col min="11260" max="11260" width="23.28515625" style="3" customWidth="1"/>
    <col min="11261" max="11261" width="18.7109375" style="3" customWidth="1"/>
    <col min="11262" max="11262" width="18.5703125" style="3" customWidth="1"/>
    <col min="11263" max="11264" width="17" style="3" customWidth="1"/>
    <col min="11265" max="11265" width="23.28515625" style="3" customWidth="1"/>
    <col min="11266" max="11510" width="9.140625" style="3"/>
    <col min="11511" max="11511" width="6.7109375" style="3" customWidth="1"/>
    <col min="11512" max="11513" width="9.140625" style="3" customWidth="1"/>
    <col min="11514" max="11514" width="11.7109375" style="3" customWidth="1"/>
    <col min="11515" max="11515" width="74.85546875" style="3" customWidth="1"/>
    <col min="11516" max="11516" width="23.28515625" style="3" customWidth="1"/>
    <col min="11517" max="11517" width="18.7109375" style="3" customWidth="1"/>
    <col min="11518" max="11518" width="18.5703125" style="3" customWidth="1"/>
    <col min="11519" max="11520" width="17" style="3" customWidth="1"/>
    <col min="11521" max="11521" width="23.28515625" style="3" customWidth="1"/>
    <col min="11522" max="11766" width="9.140625" style="3"/>
    <col min="11767" max="11767" width="6.7109375" style="3" customWidth="1"/>
    <col min="11768" max="11769" width="9.140625" style="3" customWidth="1"/>
    <col min="11770" max="11770" width="11.7109375" style="3" customWidth="1"/>
    <col min="11771" max="11771" width="74.85546875" style="3" customWidth="1"/>
    <col min="11772" max="11772" width="23.28515625" style="3" customWidth="1"/>
    <col min="11773" max="11773" width="18.7109375" style="3" customWidth="1"/>
    <col min="11774" max="11774" width="18.5703125" style="3" customWidth="1"/>
    <col min="11775" max="11776" width="17" style="3" customWidth="1"/>
    <col min="11777" max="11777" width="23.28515625" style="3" customWidth="1"/>
    <col min="11778" max="12022" width="9.140625" style="3"/>
    <col min="12023" max="12023" width="6.7109375" style="3" customWidth="1"/>
    <col min="12024" max="12025" width="9.140625" style="3" customWidth="1"/>
    <col min="12026" max="12026" width="11.7109375" style="3" customWidth="1"/>
    <col min="12027" max="12027" width="74.85546875" style="3" customWidth="1"/>
    <col min="12028" max="12028" width="23.28515625" style="3" customWidth="1"/>
    <col min="12029" max="12029" width="18.7109375" style="3" customWidth="1"/>
    <col min="12030" max="12030" width="18.5703125" style="3" customWidth="1"/>
    <col min="12031" max="12032" width="17" style="3" customWidth="1"/>
    <col min="12033" max="12033" width="23.28515625" style="3" customWidth="1"/>
    <col min="12034" max="12278" width="9.140625" style="3"/>
    <col min="12279" max="12279" width="6.7109375" style="3" customWidth="1"/>
    <col min="12280" max="12281" width="9.140625" style="3" customWidth="1"/>
    <col min="12282" max="12282" width="11.7109375" style="3" customWidth="1"/>
    <col min="12283" max="12283" width="74.85546875" style="3" customWidth="1"/>
    <col min="12284" max="12284" width="23.28515625" style="3" customWidth="1"/>
    <col min="12285" max="12285" width="18.7109375" style="3" customWidth="1"/>
    <col min="12286" max="12286" width="18.5703125" style="3" customWidth="1"/>
    <col min="12287" max="12288" width="17" style="3" customWidth="1"/>
    <col min="12289" max="12289" width="23.28515625" style="3" customWidth="1"/>
    <col min="12290" max="12534" width="9.140625" style="3"/>
    <col min="12535" max="12535" width="6.7109375" style="3" customWidth="1"/>
    <col min="12536" max="12537" width="9.140625" style="3" customWidth="1"/>
    <col min="12538" max="12538" width="11.7109375" style="3" customWidth="1"/>
    <col min="12539" max="12539" width="74.85546875" style="3" customWidth="1"/>
    <col min="12540" max="12540" width="23.28515625" style="3" customWidth="1"/>
    <col min="12541" max="12541" width="18.7109375" style="3" customWidth="1"/>
    <col min="12542" max="12542" width="18.5703125" style="3" customWidth="1"/>
    <col min="12543" max="12544" width="17" style="3" customWidth="1"/>
    <col min="12545" max="12545" width="23.28515625" style="3" customWidth="1"/>
    <col min="12546" max="12790" width="9.140625" style="3"/>
    <col min="12791" max="12791" width="6.7109375" style="3" customWidth="1"/>
    <col min="12792" max="12793" width="9.140625" style="3" customWidth="1"/>
    <col min="12794" max="12794" width="11.7109375" style="3" customWidth="1"/>
    <col min="12795" max="12795" width="74.85546875" style="3" customWidth="1"/>
    <col min="12796" max="12796" width="23.28515625" style="3" customWidth="1"/>
    <col min="12797" max="12797" width="18.7109375" style="3" customWidth="1"/>
    <col min="12798" max="12798" width="18.5703125" style="3" customWidth="1"/>
    <col min="12799" max="12800" width="17" style="3" customWidth="1"/>
    <col min="12801" max="12801" width="23.28515625" style="3" customWidth="1"/>
    <col min="12802" max="13046" width="9.140625" style="3"/>
    <col min="13047" max="13047" width="6.7109375" style="3" customWidth="1"/>
    <col min="13048" max="13049" width="9.140625" style="3" customWidth="1"/>
    <col min="13050" max="13050" width="11.7109375" style="3" customWidth="1"/>
    <col min="13051" max="13051" width="74.85546875" style="3" customWidth="1"/>
    <col min="13052" max="13052" width="23.28515625" style="3" customWidth="1"/>
    <col min="13053" max="13053" width="18.7109375" style="3" customWidth="1"/>
    <col min="13054" max="13054" width="18.5703125" style="3" customWidth="1"/>
    <col min="13055" max="13056" width="17" style="3" customWidth="1"/>
    <col min="13057" max="13057" width="23.28515625" style="3" customWidth="1"/>
    <col min="13058" max="13302" width="9.140625" style="3"/>
    <col min="13303" max="13303" width="6.7109375" style="3" customWidth="1"/>
    <col min="13304" max="13305" width="9.140625" style="3" customWidth="1"/>
    <col min="13306" max="13306" width="11.7109375" style="3" customWidth="1"/>
    <col min="13307" max="13307" width="74.85546875" style="3" customWidth="1"/>
    <col min="13308" max="13308" width="23.28515625" style="3" customWidth="1"/>
    <col min="13309" max="13309" width="18.7109375" style="3" customWidth="1"/>
    <col min="13310" max="13310" width="18.5703125" style="3" customWidth="1"/>
    <col min="13311" max="13312" width="17" style="3" customWidth="1"/>
    <col min="13313" max="13313" width="23.28515625" style="3" customWidth="1"/>
    <col min="13314" max="13558" width="9.140625" style="3"/>
    <col min="13559" max="13559" width="6.7109375" style="3" customWidth="1"/>
    <col min="13560" max="13561" width="9.140625" style="3" customWidth="1"/>
    <col min="13562" max="13562" width="11.7109375" style="3" customWidth="1"/>
    <col min="13563" max="13563" width="74.85546875" style="3" customWidth="1"/>
    <col min="13564" max="13564" width="23.28515625" style="3" customWidth="1"/>
    <col min="13565" max="13565" width="18.7109375" style="3" customWidth="1"/>
    <col min="13566" max="13566" width="18.5703125" style="3" customWidth="1"/>
    <col min="13567" max="13568" width="17" style="3" customWidth="1"/>
    <col min="13569" max="13569" width="23.28515625" style="3" customWidth="1"/>
    <col min="13570" max="13814" width="9.140625" style="3"/>
    <col min="13815" max="13815" width="6.7109375" style="3" customWidth="1"/>
    <col min="13816" max="13817" width="9.140625" style="3" customWidth="1"/>
    <col min="13818" max="13818" width="11.7109375" style="3" customWidth="1"/>
    <col min="13819" max="13819" width="74.85546875" style="3" customWidth="1"/>
    <col min="13820" max="13820" width="23.28515625" style="3" customWidth="1"/>
    <col min="13821" max="13821" width="18.7109375" style="3" customWidth="1"/>
    <col min="13822" max="13822" width="18.5703125" style="3" customWidth="1"/>
    <col min="13823" max="13824" width="17" style="3" customWidth="1"/>
    <col min="13825" max="13825" width="23.28515625" style="3" customWidth="1"/>
    <col min="13826" max="14070" width="9.140625" style="3"/>
    <col min="14071" max="14071" width="6.7109375" style="3" customWidth="1"/>
    <col min="14072" max="14073" width="9.140625" style="3" customWidth="1"/>
    <col min="14074" max="14074" width="11.7109375" style="3" customWidth="1"/>
    <col min="14075" max="14075" width="74.85546875" style="3" customWidth="1"/>
    <col min="14076" max="14076" width="23.28515625" style="3" customWidth="1"/>
    <col min="14077" max="14077" width="18.7109375" style="3" customWidth="1"/>
    <col min="14078" max="14078" width="18.5703125" style="3" customWidth="1"/>
    <col min="14079" max="14080" width="17" style="3" customWidth="1"/>
    <col min="14081" max="14081" width="23.28515625" style="3" customWidth="1"/>
    <col min="14082" max="14326" width="9.140625" style="3"/>
    <col min="14327" max="14327" width="6.7109375" style="3" customWidth="1"/>
    <col min="14328" max="14329" width="9.140625" style="3" customWidth="1"/>
    <col min="14330" max="14330" width="11.7109375" style="3" customWidth="1"/>
    <col min="14331" max="14331" width="74.85546875" style="3" customWidth="1"/>
    <col min="14332" max="14332" width="23.28515625" style="3" customWidth="1"/>
    <col min="14333" max="14333" width="18.7109375" style="3" customWidth="1"/>
    <col min="14334" max="14334" width="18.5703125" style="3" customWidth="1"/>
    <col min="14335" max="14336" width="17" style="3" customWidth="1"/>
    <col min="14337" max="14337" width="23.28515625" style="3" customWidth="1"/>
    <col min="14338" max="14582" width="9.140625" style="3"/>
    <col min="14583" max="14583" width="6.7109375" style="3" customWidth="1"/>
    <col min="14584" max="14585" width="9.140625" style="3" customWidth="1"/>
    <col min="14586" max="14586" width="11.7109375" style="3" customWidth="1"/>
    <col min="14587" max="14587" width="74.85546875" style="3" customWidth="1"/>
    <col min="14588" max="14588" width="23.28515625" style="3" customWidth="1"/>
    <col min="14589" max="14589" width="18.7109375" style="3" customWidth="1"/>
    <col min="14590" max="14590" width="18.5703125" style="3" customWidth="1"/>
    <col min="14591" max="14592" width="17" style="3" customWidth="1"/>
    <col min="14593" max="14593" width="23.28515625" style="3" customWidth="1"/>
    <col min="14594" max="14838" width="9.140625" style="3"/>
    <col min="14839" max="14839" width="6.7109375" style="3" customWidth="1"/>
    <col min="14840" max="14841" width="9.140625" style="3" customWidth="1"/>
    <col min="14842" max="14842" width="11.7109375" style="3" customWidth="1"/>
    <col min="14843" max="14843" width="74.85546875" style="3" customWidth="1"/>
    <col min="14844" max="14844" width="23.28515625" style="3" customWidth="1"/>
    <col min="14845" max="14845" width="18.7109375" style="3" customWidth="1"/>
    <col min="14846" max="14846" width="18.5703125" style="3" customWidth="1"/>
    <col min="14847" max="14848" width="17" style="3" customWidth="1"/>
    <col min="14849" max="14849" width="23.28515625" style="3" customWidth="1"/>
    <col min="14850" max="15094" width="9.140625" style="3"/>
    <col min="15095" max="15095" width="6.7109375" style="3" customWidth="1"/>
    <col min="15096" max="15097" width="9.140625" style="3" customWidth="1"/>
    <col min="15098" max="15098" width="11.7109375" style="3" customWidth="1"/>
    <col min="15099" max="15099" width="74.85546875" style="3" customWidth="1"/>
    <col min="15100" max="15100" width="23.28515625" style="3" customWidth="1"/>
    <col min="15101" max="15101" width="18.7109375" style="3" customWidth="1"/>
    <col min="15102" max="15102" width="18.5703125" style="3" customWidth="1"/>
    <col min="15103" max="15104" width="17" style="3" customWidth="1"/>
    <col min="15105" max="15105" width="23.28515625" style="3" customWidth="1"/>
    <col min="15106" max="15350" width="9.140625" style="3"/>
    <col min="15351" max="15351" width="6.7109375" style="3" customWidth="1"/>
    <col min="15352" max="15353" width="9.140625" style="3" customWidth="1"/>
    <col min="15354" max="15354" width="11.7109375" style="3" customWidth="1"/>
    <col min="15355" max="15355" width="74.85546875" style="3" customWidth="1"/>
    <col min="15356" max="15356" width="23.28515625" style="3" customWidth="1"/>
    <col min="15357" max="15357" width="18.7109375" style="3" customWidth="1"/>
    <col min="15358" max="15358" width="18.5703125" style="3" customWidth="1"/>
    <col min="15359" max="15360" width="17" style="3" customWidth="1"/>
    <col min="15361" max="15361" width="23.28515625" style="3" customWidth="1"/>
    <col min="15362" max="15606" width="9.140625" style="3"/>
    <col min="15607" max="15607" width="6.7109375" style="3" customWidth="1"/>
    <col min="15608" max="15609" width="9.140625" style="3" customWidth="1"/>
    <col min="15610" max="15610" width="11.7109375" style="3" customWidth="1"/>
    <col min="15611" max="15611" width="74.85546875" style="3" customWidth="1"/>
    <col min="15612" max="15612" width="23.28515625" style="3" customWidth="1"/>
    <col min="15613" max="15613" width="18.7109375" style="3" customWidth="1"/>
    <col min="15614" max="15614" width="18.5703125" style="3" customWidth="1"/>
    <col min="15615" max="15616" width="17" style="3" customWidth="1"/>
    <col min="15617" max="15617" width="23.28515625" style="3" customWidth="1"/>
    <col min="15618" max="15862" width="9.140625" style="3"/>
    <col min="15863" max="15863" width="6.7109375" style="3" customWidth="1"/>
    <col min="15864" max="15865" width="9.140625" style="3" customWidth="1"/>
    <col min="15866" max="15866" width="11.7109375" style="3" customWidth="1"/>
    <col min="15867" max="15867" width="74.85546875" style="3" customWidth="1"/>
    <col min="15868" max="15868" width="23.28515625" style="3" customWidth="1"/>
    <col min="15869" max="15869" width="18.7109375" style="3" customWidth="1"/>
    <col min="15870" max="15870" width="18.5703125" style="3" customWidth="1"/>
    <col min="15871" max="15872" width="17" style="3" customWidth="1"/>
    <col min="15873" max="15873" width="23.28515625" style="3" customWidth="1"/>
    <col min="15874" max="16118" width="9.140625" style="3"/>
    <col min="16119" max="16119" width="6.7109375" style="3" customWidth="1"/>
    <col min="16120" max="16121" width="9.140625" style="3" customWidth="1"/>
    <col min="16122" max="16122" width="11.7109375" style="3" customWidth="1"/>
    <col min="16123" max="16123" width="74.85546875" style="3" customWidth="1"/>
    <col min="16124" max="16124" width="23.28515625" style="3" customWidth="1"/>
    <col min="16125" max="16125" width="18.7109375" style="3" customWidth="1"/>
    <col min="16126" max="16126" width="18.5703125" style="3" customWidth="1"/>
    <col min="16127" max="16128" width="17" style="3" customWidth="1"/>
    <col min="16129" max="16129" width="23.28515625" style="3" customWidth="1"/>
    <col min="16130" max="16384" width="9.140625" style="3"/>
  </cols>
  <sheetData>
    <row r="2" spans="1:8" ht="14.25">
      <c r="H2" s="220" t="s">
        <v>383</v>
      </c>
    </row>
    <row r="6" spans="1:8" ht="28.5" customHeight="1">
      <c r="A6" s="8" t="s">
        <v>126</v>
      </c>
      <c r="B6" s="8"/>
      <c r="C6" s="8"/>
      <c r="D6" s="8"/>
      <c r="E6" s="8"/>
      <c r="F6" s="2"/>
      <c r="G6" s="2"/>
    </row>
    <row r="7" spans="1:8" ht="19.5" customHeight="1">
      <c r="A7" s="8"/>
      <c r="B7" s="8"/>
      <c r="C7" s="8"/>
      <c r="D7" s="8"/>
      <c r="E7" s="8"/>
      <c r="F7" s="2"/>
      <c r="G7" s="2"/>
    </row>
    <row r="8" spans="1:8" ht="25.5" customHeight="1" thickBot="1">
      <c r="A8" s="109" t="s">
        <v>20</v>
      </c>
      <c r="B8" s="110"/>
      <c r="C8" s="110"/>
      <c r="D8" s="8"/>
      <c r="E8" s="216"/>
      <c r="F8" s="2"/>
      <c r="G8" s="2"/>
    </row>
    <row r="9" spans="1:8" ht="18" customHeight="1">
      <c r="A9" s="8"/>
      <c r="B9" s="8"/>
      <c r="C9" s="8"/>
      <c r="D9" s="206" t="s">
        <v>127</v>
      </c>
      <c r="E9" s="340">
        <v>100000</v>
      </c>
      <c r="F9" s="2"/>
      <c r="G9" s="2"/>
    </row>
    <row r="10" spans="1:8" ht="18" customHeight="1">
      <c r="A10" s="8"/>
      <c r="B10" s="8"/>
      <c r="C10" s="8"/>
      <c r="D10" s="811" t="s">
        <v>128</v>
      </c>
      <c r="E10" s="41">
        <v>-100000</v>
      </c>
      <c r="F10" s="2"/>
      <c r="G10" s="2"/>
    </row>
    <row r="11" spans="1:8" ht="18" customHeight="1" thickBot="1">
      <c r="A11" s="8"/>
      <c r="B11" s="8"/>
      <c r="C11" s="8"/>
      <c r="D11" s="812" t="s">
        <v>37</v>
      </c>
      <c r="E11" s="34">
        <f>SUM(E9:E10)</f>
        <v>0</v>
      </c>
      <c r="F11" s="2"/>
      <c r="G11" s="2"/>
    </row>
    <row r="12" spans="1:8" ht="17.25" customHeight="1">
      <c r="A12" s="8"/>
      <c r="B12" s="8"/>
      <c r="C12" s="8"/>
      <c r="D12" s="29"/>
      <c r="E12" s="30"/>
      <c r="F12" s="2"/>
      <c r="G12" s="2"/>
    </row>
    <row r="13" spans="1:8" ht="19.5" customHeight="1" thickBot="1">
      <c r="A13" s="15"/>
      <c r="D13" s="4"/>
      <c r="E13" s="1018"/>
      <c r="F13" s="1038"/>
      <c r="G13" s="1038"/>
      <c r="H13" s="1019" t="s">
        <v>10</v>
      </c>
    </row>
    <row r="14" spans="1:8" ht="39" customHeight="1" thickBot="1">
      <c r="A14" s="86" t="s">
        <v>23</v>
      </c>
      <c r="B14" s="19" t="s">
        <v>11</v>
      </c>
      <c r="C14" s="31" t="s">
        <v>12</v>
      </c>
      <c r="D14" s="87" t="s">
        <v>13</v>
      </c>
      <c r="E14" s="174" t="s">
        <v>129</v>
      </c>
      <c r="F14" s="175" t="s">
        <v>130</v>
      </c>
      <c r="G14" s="88" t="s">
        <v>21</v>
      </c>
      <c r="H14" s="35" t="s">
        <v>89</v>
      </c>
    </row>
    <row r="15" spans="1:8" ht="22.5" customHeight="1" thickBot="1">
      <c r="A15" s="225"/>
      <c r="B15" s="20"/>
      <c r="C15" s="328"/>
      <c r="D15" s="82" t="s">
        <v>16</v>
      </c>
      <c r="E15" s="215"/>
      <c r="F15" s="83"/>
      <c r="G15" s="84"/>
      <c r="H15" s="85"/>
    </row>
    <row r="16" spans="1:8" ht="22.5" customHeight="1" thickBot="1">
      <c r="A16" s="813">
        <v>2150</v>
      </c>
      <c r="B16" s="814">
        <v>2212</v>
      </c>
      <c r="C16" s="814">
        <v>5169</v>
      </c>
      <c r="D16" s="815" t="s">
        <v>35</v>
      </c>
      <c r="E16" s="23">
        <v>20000</v>
      </c>
      <c r="F16" s="81"/>
      <c r="G16" s="80"/>
      <c r="H16" s="53"/>
    </row>
    <row r="17" spans="1:8" ht="22.5" customHeight="1" thickBot="1">
      <c r="A17" s="813">
        <v>2150</v>
      </c>
      <c r="B17" s="814">
        <v>2212</v>
      </c>
      <c r="C17" s="814">
        <v>6121</v>
      </c>
      <c r="D17" s="815" t="s">
        <v>41</v>
      </c>
      <c r="E17" s="23">
        <v>80000</v>
      </c>
      <c r="F17" s="81"/>
      <c r="G17" s="80"/>
      <c r="H17" s="53"/>
    </row>
    <row r="18" spans="1:8" ht="18" customHeight="1" thickBot="1">
      <c r="A18" s="56"/>
      <c r="B18" s="50"/>
      <c r="C18" s="57"/>
      <c r="D18" s="51"/>
      <c r="E18" s="58"/>
      <c r="F18" s="59"/>
      <c r="G18" s="59"/>
      <c r="H18" s="60"/>
    </row>
    <row r="19" spans="1:8" ht="21" customHeight="1" thickBot="1">
      <c r="A19" s="12"/>
      <c r="B19" s="54"/>
      <c r="C19" s="54"/>
      <c r="D19" s="55" t="s">
        <v>22</v>
      </c>
      <c r="E19" s="23">
        <f>SUM(E15:E18)</f>
        <v>100000</v>
      </c>
      <c r="F19" s="321"/>
      <c r="G19" s="298"/>
      <c r="H19" s="299"/>
    </row>
    <row r="20" spans="1:8" ht="18" customHeight="1" thickBot="1">
      <c r="A20" s="11"/>
      <c r="B20" s="12"/>
      <c r="C20" s="11"/>
      <c r="D20" s="10"/>
      <c r="E20" s="16"/>
      <c r="F20" s="16"/>
      <c r="G20" s="16"/>
    </row>
    <row r="21" spans="1:8" ht="16.5" customHeight="1" thickBot="1">
      <c r="A21" s="288" t="s">
        <v>17</v>
      </c>
      <c r="B21" s="289"/>
      <c r="C21" s="289"/>
      <c r="D21" s="38"/>
      <c r="E21" s="142"/>
      <c r="F21" s="17"/>
      <c r="G21" s="17"/>
    </row>
    <row r="22" spans="1:8" ht="15" customHeight="1">
      <c r="A22" s="296" t="s">
        <v>12</v>
      </c>
      <c r="B22" s="323"/>
      <c r="C22" s="319" t="s">
        <v>94</v>
      </c>
      <c r="D22" s="427" t="s">
        <v>36</v>
      </c>
      <c r="E22" s="297">
        <f>E16</f>
        <v>20000</v>
      </c>
      <c r="F22" s="17"/>
      <c r="G22" s="17"/>
    </row>
    <row r="23" spans="1:8" ht="15" customHeight="1" thickBot="1">
      <c r="A23" s="296" t="s">
        <v>12</v>
      </c>
      <c r="B23" s="300"/>
      <c r="C23" s="322">
        <v>6121</v>
      </c>
      <c r="D23" s="674" t="s">
        <v>81</v>
      </c>
      <c r="E23" s="297">
        <f>E17</f>
        <v>80000</v>
      </c>
      <c r="F23" s="17"/>
      <c r="G23" s="17"/>
    </row>
    <row r="24" spans="1:8" s="13" customFormat="1" ht="15" customHeight="1" thickBot="1">
      <c r="A24" s="36"/>
      <c r="B24" s="37"/>
      <c r="C24" s="37"/>
      <c r="D24" s="714" t="s">
        <v>15</v>
      </c>
      <c r="E24" s="430">
        <f>SUM(E22:E23)</f>
        <v>100000</v>
      </c>
      <c r="F24" s="18"/>
      <c r="G24" s="18"/>
    </row>
    <row r="25" spans="1:8" s="13" customFormat="1" ht="23.25" customHeight="1">
      <c r="A25" s="5"/>
      <c r="B25" s="5"/>
      <c r="C25" s="5"/>
      <c r="D25" s="6"/>
      <c r="E25" s="7"/>
      <c r="F25" s="14"/>
      <c r="G25" s="14"/>
    </row>
  </sheetData>
  <mergeCells count="1">
    <mergeCell ref="F13:G13"/>
  </mergeCells>
  <pageMargins left="0.70866141732283472" right="0.70866141732283472" top="0.78740157480314965" bottom="0.78740157480314965" header="0.31496062992125984" footer="0.31496062992125984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I29"/>
  <sheetViews>
    <sheetView zoomScaleNormal="100" workbookViewId="0">
      <selection activeCell="I28" sqref="I28"/>
    </sheetView>
  </sheetViews>
  <sheetFormatPr defaultRowHeight="15"/>
  <cols>
    <col min="1" max="1" width="8.85546875" style="22" customWidth="1"/>
    <col min="2" max="2" width="7.85546875" style="22" customWidth="1"/>
    <col min="3" max="3" width="9.28515625" style="22" customWidth="1"/>
    <col min="4" max="4" width="12.85546875" style="22" customWidth="1"/>
    <col min="5" max="5" width="65.85546875" style="22" customWidth="1"/>
    <col min="6" max="6" width="17.7109375" style="318" customWidth="1"/>
    <col min="7" max="8" width="17.7109375" style="22" customWidth="1"/>
    <col min="9" max="9" width="20.85546875" style="22" customWidth="1"/>
    <col min="10" max="202" width="9.140625" style="22"/>
    <col min="203" max="203" width="6.140625" style="22" customWidth="1"/>
    <col min="204" max="204" width="13" style="22" customWidth="1"/>
    <col min="205" max="205" width="9.42578125" style="22" customWidth="1"/>
    <col min="206" max="207" width="7.7109375" style="22" customWidth="1"/>
    <col min="208" max="208" width="69.28515625" style="22" customWidth="1"/>
    <col min="209" max="213" width="14.7109375" style="22" customWidth="1"/>
    <col min="214" max="214" width="36" style="22" customWidth="1"/>
    <col min="215" max="458" width="9.140625" style="22"/>
    <col min="459" max="459" width="6.140625" style="22" customWidth="1"/>
    <col min="460" max="460" width="13" style="22" customWidth="1"/>
    <col min="461" max="461" width="9.42578125" style="22" customWidth="1"/>
    <col min="462" max="463" width="7.7109375" style="22" customWidth="1"/>
    <col min="464" max="464" width="69.28515625" style="22" customWidth="1"/>
    <col min="465" max="469" width="14.7109375" style="22" customWidth="1"/>
    <col min="470" max="470" width="36" style="22" customWidth="1"/>
    <col min="471" max="714" width="9.140625" style="22"/>
    <col min="715" max="715" width="6.140625" style="22" customWidth="1"/>
    <col min="716" max="716" width="13" style="22" customWidth="1"/>
    <col min="717" max="717" width="9.42578125" style="22" customWidth="1"/>
    <col min="718" max="719" width="7.7109375" style="22" customWidth="1"/>
    <col min="720" max="720" width="69.28515625" style="22" customWidth="1"/>
    <col min="721" max="725" width="14.7109375" style="22" customWidth="1"/>
    <col min="726" max="726" width="36" style="22" customWidth="1"/>
    <col min="727" max="970" width="9.140625" style="22"/>
    <col min="971" max="971" width="6.140625" style="22" customWidth="1"/>
    <col min="972" max="972" width="13" style="22" customWidth="1"/>
    <col min="973" max="973" width="9.42578125" style="22" customWidth="1"/>
    <col min="974" max="975" width="7.7109375" style="22" customWidth="1"/>
    <col min="976" max="976" width="69.28515625" style="22" customWidth="1"/>
    <col min="977" max="981" width="14.7109375" style="22" customWidth="1"/>
    <col min="982" max="982" width="36" style="22" customWidth="1"/>
    <col min="983" max="1226" width="9.140625" style="22"/>
    <col min="1227" max="1227" width="6.140625" style="22" customWidth="1"/>
    <col min="1228" max="1228" width="13" style="22" customWidth="1"/>
    <col min="1229" max="1229" width="9.42578125" style="22" customWidth="1"/>
    <col min="1230" max="1231" width="7.7109375" style="22" customWidth="1"/>
    <col min="1232" max="1232" width="69.28515625" style="22" customWidth="1"/>
    <col min="1233" max="1237" width="14.7109375" style="22" customWidth="1"/>
    <col min="1238" max="1238" width="36" style="22" customWidth="1"/>
    <col min="1239" max="1482" width="9.140625" style="22"/>
    <col min="1483" max="1483" width="6.140625" style="22" customWidth="1"/>
    <col min="1484" max="1484" width="13" style="22" customWidth="1"/>
    <col min="1485" max="1485" width="9.42578125" style="22" customWidth="1"/>
    <col min="1486" max="1487" width="7.7109375" style="22" customWidth="1"/>
    <col min="1488" max="1488" width="69.28515625" style="22" customWidth="1"/>
    <col min="1489" max="1493" width="14.7109375" style="22" customWidth="1"/>
    <col min="1494" max="1494" width="36" style="22" customWidth="1"/>
    <col min="1495" max="1738" width="9.140625" style="22"/>
    <col min="1739" max="1739" width="6.140625" style="22" customWidth="1"/>
    <col min="1740" max="1740" width="13" style="22" customWidth="1"/>
    <col min="1741" max="1741" width="9.42578125" style="22" customWidth="1"/>
    <col min="1742" max="1743" width="7.7109375" style="22" customWidth="1"/>
    <col min="1744" max="1744" width="69.28515625" style="22" customWidth="1"/>
    <col min="1745" max="1749" width="14.7109375" style="22" customWidth="1"/>
    <col min="1750" max="1750" width="36" style="22" customWidth="1"/>
    <col min="1751" max="1994" width="9.140625" style="22"/>
    <col min="1995" max="1995" width="6.140625" style="22" customWidth="1"/>
    <col min="1996" max="1996" width="13" style="22" customWidth="1"/>
    <col min="1997" max="1997" width="9.42578125" style="22" customWidth="1"/>
    <col min="1998" max="1999" width="7.7109375" style="22" customWidth="1"/>
    <col min="2000" max="2000" width="69.28515625" style="22" customWidth="1"/>
    <col min="2001" max="2005" width="14.7109375" style="22" customWidth="1"/>
    <col min="2006" max="2006" width="36" style="22" customWidth="1"/>
    <col min="2007" max="2250" width="9.140625" style="22"/>
    <col min="2251" max="2251" width="6.140625" style="22" customWidth="1"/>
    <col min="2252" max="2252" width="13" style="22" customWidth="1"/>
    <col min="2253" max="2253" width="9.42578125" style="22" customWidth="1"/>
    <col min="2254" max="2255" width="7.7109375" style="22" customWidth="1"/>
    <col min="2256" max="2256" width="69.28515625" style="22" customWidth="1"/>
    <col min="2257" max="2261" width="14.7109375" style="22" customWidth="1"/>
    <col min="2262" max="2262" width="36" style="22" customWidth="1"/>
    <col min="2263" max="2506" width="9.140625" style="22"/>
    <col min="2507" max="2507" width="6.140625" style="22" customWidth="1"/>
    <col min="2508" max="2508" width="13" style="22" customWidth="1"/>
    <col min="2509" max="2509" width="9.42578125" style="22" customWidth="1"/>
    <col min="2510" max="2511" width="7.7109375" style="22" customWidth="1"/>
    <col min="2512" max="2512" width="69.28515625" style="22" customWidth="1"/>
    <col min="2513" max="2517" width="14.7109375" style="22" customWidth="1"/>
    <col min="2518" max="2518" width="36" style="22" customWidth="1"/>
    <col min="2519" max="2762" width="9.140625" style="22"/>
    <col min="2763" max="2763" width="6.140625" style="22" customWidth="1"/>
    <col min="2764" max="2764" width="13" style="22" customWidth="1"/>
    <col min="2765" max="2765" width="9.42578125" style="22" customWidth="1"/>
    <col min="2766" max="2767" width="7.7109375" style="22" customWidth="1"/>
    <col min="2768" max="2768" width="69.28515625" style="22" customWidth="1"/>
    <col min="2769" max="2773" width="14.7109375" style="22" customWidth="1"/>
    <col min="2774" max="2774" width="36" style="22" customWidth="1"/>
    <col min="2775" max="3018" width="9.140625" style="22"/>
    <col min="3019" max="3019" width="6.140625" style="22" customWidth="1"/>
    <col min="3020" max="3020" width="13" style="22" customWidth="1"/>
    <col min="3021" max="3021" width="9.42578125" style="22" customWidth="1"/>
    <col min="3022" max="3023" width="7.7109375" style="22" customWidth="1"/>
    <col min="3024" max="3024" width="69.28515625" style="22" customWidth="1"/>
    <col min="3025" max="3029" width="14.7109375" style="22" customWidth="1"/>
    <col min="3030" max="3030" width="36" style="22" customWidth="1"/>
    <col min="3031" max="3274" width="9.140625" style="22"/>
    <col min="3275" max="3275" width="6.140625" style="22" customWidth="1"/>
    <col min="3276" max="3276" width="13" style="22" customWidth="1"/>
    <col min="3277" max="3277" width="9.42578125" style="22" customWidth="1"/>
    <col min="3278" max="3279" width="7.7109375" style="22" customWidth="1"/>
    <col min="3280" max="3280" width="69.28515625" style="22" customWidth="1"/>
    <col min="3281" max="3285" width="14.7109375" style="22" customWidth="1"/>
    <col min="3286" max="3286" width="36" style="22" customWidth="1"/>
    <col min="3287" max="3530" width="9.140625" style="22"/>
    <col min="3531" max="3531" width="6.140625" style="22" customWidth="1"/>
    <col min="3532" max="3532" width="13" style="22" customWidth="1"/>
    <col min="3533" max="3533" width="9.42578125" style="22" customWidth="1"/>
    <col min="3534" max="3535" width="7.7109375" style="22" customWidth="1"/>
    <col min="3536" max="3536" width="69.28515625" style="22" customWidth="1"/>
    <col min="3537" max="3541" width="14.7109375" style="22" customWidth="1"/>
    <col min="3542" max="3542" width="36" style="22" customWidth="1"/>
    <col min="3543" max="3786" width="9.140625" style="22"/>
    <col min="3787" max="3787" width="6.140625" style="22" customWidth="1"/>
    <col min="3788" max="3788" width="13" style="22" customWidth="1"/>
    <col min="3789" max="3789" width="9.42578125" style="22" customWidth="1"/>
    <col min="3790" max="3791" width="7.7109375" style="22" customWidth="1"/>
    <col min="3792" max="3792" width="69.28515625" style="22" customWidth="1"/>
    <col min="3793" max="3797" width="14.7109375" style="22" customWidth="1"/>
    <col min="3798" max="3798" width="36" style="22" customWidth="1"/>
    <col min="3799" max="4042" width="9.140625" style="22"/>
    <col min="4043" max="4043" width="6.140625" style="22" customWidth="1"/>
    <col min="4044" max="4044" width="13" style="22" customWidth="1"/>
    <col min="4045" max="4045" width="9.42578125" style="22" customWidth="1"/>
    <col min="4046" max="4047" width="7.7109375" style="22" customWidth="1"/>
    <col min="4048" max="4048" width="69.28515625" style="22" customWidth="1"/>
    <col min="4049" max="4053" width="14.7109375" style="22" customWidth="1"/>
    <col min="4054" max="4054" width="36" style="22" customWidth="1"/>
    <col min="4055" max="4298" width="9.140625" style="22"/>
    <col min="4299" max="4299" width="6.140625" style="22" customWidth="1"/>
    <col min="4300" max="4300" width="13" style="22" customWidth="1"/>
    <col min="4301" max="4301" width="9.42578125" style="22" customWidth="1"/>
    <col min="4302" max="4303" width="7.7109375" style="22" customWidth="1"/>
    <col min="4304" max="4304" width="69.28515625" style="22" customWidth="1"/>
    <col min="4305" max="4309" width="14.7109375" style="22" customWidth="1"/>
    <col min="4310" max="4310" width="36" style="22" customWidth="1"/>
    <col min="4311" max="4554" width="9.140625" style="22"/>
    <col min="4555" max="4555" width="6.140625" style="22" customWidth="1"/>
    <col min="4556" max="4556" width="13" style="22" customWidth="1"/>
    <col min="4557" max="4557" width="9.42578125" style="22" customWidth="1"/>
    <col min="4558" max="4559" width="7.7109375" style="22" customWidth="1"/>
    <col min="4560" max="4560" width="69.28515625" style="22" customWidth="1"/>
    <col min="4561" max="4565" width="14.7109375" style="22" customWidth="1"/>
    <col min="4566" max="4566" width="36" style="22" customWidth="1"/>
    <col min="4567" max="4810" width="9.140625" style="22"/>
    <col min="4811" max="4811" width="6.140625" style="22" customWidth="1"/>
    <col min="4812" max="4812" width="13" style="22" customWidth="1"/>
    <col min="4813" max="4813" width="9.42578125" style="22" customWidth="1"/>
    <col min="4814" max="4815" width="7.7109375" style="22" customWidth="1"/>
    <col min="4816" max="4816" width="69.28515625" style="22" customWidth="1"/>
    <col min="4817" max="4821" width="14.7109375" style="22" customWidth="1"/>
    <col min="4822" max="4822" width="36" style="22" customWidth="1"/>
    <col min="4823" max="5066" width="9.140625" style="22"/>
    <col min="5067" max="5067" width="6.140625" style="22" customWidth="1"/>
    <col min="5068" max="5068" width="13" style="22" customWidth="1"/>
    <col min="5069" max="5069" width="9.42578125" style="22" customWidth="1"/>
    <col min="5070" max="5071" width="7.7109375" style="22" customWidth="1"/>
    <col min="5072" max="5072" width="69.28515625" style="22" customWidth="1"/>
    <col min="5073" max="5077" width="14.7109375" style="22" customWidth="1"/>
    <col min="5078" max="5078" width="36" style="22" customWidth="1"/>
    <col min="5079" max="5322" width="9.140625" style="22"/>
    <col min="5323" max="5323" width="6.140625" style="22" customWidth="1"/>
    <col min="5324" max="5324" width="13" style="22" customWidth="1"/>
    <col min="5325" max="5325" width="9.42578125" style="22" customWidth="1"/>
    <col min="5326" max="5327" width="7.7109375" style="22" customWidth="1"/>
    <col min="5328" max="5328" width="69.28515625" style="22" customWidth="1"/>
    <col min="5329" max="5333" width="14.7109375" style="22" customWidth="1"/>
    <col min="5334" max="5334" width="36" style="22" customWidth="1"/>
    <col min="5335" max="5578" width="9.140625" style="22"/>
    <col min="5579" max="5579" width="6.140625" style="22" customWidth="1"/>
    <col min="5580" max="5580" width="13" style="22" customWidth="1"/>
    <col min="5581" max="5581" width="9.42578125" style="22" customWidth="1"/>
    <col min="5582" max="5583" width="7.7109375" style="22" customWidth="1"/>
    <col min="5584" max="5584" width="69.28515625" style="22" customWidth="1"/>
    <col min="5585" max="5589" width="14.7109375" style="22" customWidth="1"/>
    <col min="5590" max="5590" width="36" style="22" customWidth="1"/>
    <col min="5591" max="5834" width="9.140625" style="22"/>
    <col min="5835" max="5835" width="6.140625" style="22" customWidth="1"/>
    <col min="5836" max="5836" width="13" style="22" customWidth="1"/>
    <col min="5837" max="5837" width="9.42578125" style="22" customWidth="1"/>
    <col min="5838" max="5839" width="7.7109375" style="22" customWidth="1"/>
    <col min="5840" max="5840" width="69.28515625" style="22" customWidth="1"/>
    <col min="5841" max="5845" width="14.7109375" style="22" customWidth="1"/>
    <col min="5846" max="5846" width="36" style="22" customWidth="1"/>
    <col min="5847" max="6090" width="9.140625" style="22"/>
    <col min="6091" max="6091" width="6.140625" style="22" customWidth="1"/>
    <col min="6092" max="6092" width="13" style="22" customWidth="1"/>
    <col min="6093" max="6093" width="9.42578125" style="22" customWidth="1"/>
    <col min="6094" max="6095" width="7.7109375" style="22" customWidth="1"/>
    <col min="6096" max="6096" width="69.28515625" style="22" customWidth="1"/>
    <col min="6097" max="6101" width="14.7109375" style="22" customWidth="1"/>
    <col min="6102" max="6102" width="36" style="22" customWidth="1"/>
    <col min="6103" max="6346" width="9.140625" style="22"/>
    <col min="6347" max="6347" width="6.140625" style="22" customWidth="1"/>
    <col min="6348" max="6348" width="13" style="22" customWidth="1"/>
    <col min="6349" max="6349" width="9.42578125" style="22" customWidth="1"/>
    <col min="6350" max="6351" width="7.7109375" style="22" customWidth="1"/>
    <col min="6352" max="6352" width="69.28515625" style="22" customWidth="1"/>
    <col min="6353" max="6357" width="14.7109375" style="22" customWidth="1"/>
    <col min="6358" max="6358" width="36" style="22" customWidth="1"/>
    <col min="6359" max="6602" width="9.140625" style="22"/>
    <col min="6603" max="6603" width="6.140625" style="22" customWidth="1"/>
    <col min="6604" max="6604" width="13" style="22" customWidth="1"/>
    <col min="6605" max="6605" width="9.42578125" style="22" customWidth="1"/>
    <col min="6606" max="6607" width="7.7109375" style="22" customWidth="1"/>
    <col min="6608" max="6608" width="69.28515625" style="22" customWidth="1"/>
    <col min="6609" max="6613" width="14.7109375" style="22" customWidth="1"/>
    <col min="6614" max="6614" width="36" style="22" customWidth="1"/>
    <col min="6615" max="6858" width="9.140625" style="22"/>
    <col min="6859" max="6859" width="6.140625" style="22" customWidth="1"/>
    <col min="6860" max="6860" width="13" style="22" customWidth="1"/>
    <col min="6861" max="6861" width="9.42578125" style="22" customWidth="1"/>
    <col min="6862" max="6863" width="7.7109375" style="22" customWidth="1"/>
    <col min="6864" max="6864" width="69.28515625" style="22" customWidth="1"/>
    <col min="6865" max="6869" width="14.7109375" style="22" customWidth="1"/>
    <col min="6870" max="6870" width="36" style="22" customWidth="1"/>
    <col min="6871" max="7114" width="9.140625" style="22"/>
    <col min="7115" max="7115" width="6.140625" style="22" customWidth="1"/>
    <col min="7116" max="7116" width="13" style="22" customWidth="1"/>
    <col min="7117" max="7117" width="9.42578125" style="22" customWidth="1"/>
    <col min="7118" max="7119" width="7.7109375" style="22" customWidth="1"/>
    <col min="7120" max="7120" width="69.28515625" style="22" customWidth="1"/>
    <col min="7121" max="7125" width="14.7109375" style="22" customWidth="1"/>
    <col min="7126" max="7126" width="36" style="22" customWidth="1"/>
    <col min="7127" max="7370" width="9.140625" style="22"/>
    <col min="7371" max="7371" width="6.140625" style="22" customWidth="1"/>
    <col min="7372" max="7372" width="13" style="22" customWidth="1"/>
    <col min="7373" max="7373" width="9.42578125" style="22" customWidth="1"/>
    <col min="7374" max="7375" width="7.7109375" style="22" customWidth="1"/>
    <col min="7376" max="7376" width="69.28515625" style="22" customWidth="1"/>
    <col min="7377" max="7381" width="14.7109375" style="22" customWidth="1"/>
    <col min="7382" max="7382" width="36" style="22" customWidth="1"/>
    <col min="7383" max="7626" width="9.140625" style="22"/>
    <col min="7627" max="7627" width="6.140625" style="22" customWidth="1"/>
    <col min="7628" max="7628" width="13" style="22" customWidth="1"/>
    <col min="7629" max="7629" width="9.42578125" style="22" customWidth="1"/>
    <col min="7630" max="7631" width="7.7109375" style="22" customWidth="1"/>
    <col min="7632" max="7632" width="69.28515625" style="22" customWidth="1"/>
    <col min="7633" max="7637" width="14.7109375" style="22" customWidth="1"/>
    <col min="7638" max="7638" width="36" style="22" customWidth="1"/>
    <col min="7639" max="7882" width="9.140625" style="22"/>
    <col min="7883" max="7883" width="6.140625" style="22" customWidth="1"/>
    <col min="7884" max="7884" width="13" style="22" customWidth="1"/>
    <col min="7885" max="7885" width="9.42578125" style="22" customWidth="1"/>
    <col min="7886" max="7887" width="7.7109375" style="22" customWidth="1"/>
    <col min="7888" max="7888" width="69.28515625" style="22" customWidth="1"/>
    <col min="7889" max="7893" width="14.7109375" style="22" customWidth="1"/>
    <col min="7894" max="7894" width="36" style="22" customWidth="1"/>
    <col min="7895" max="8138" width="9.140625" style="22"/>
    <col min="8139" max="8139" width="6.140625" style="22" customWidth="1"/>
    <col min="8140" max="8140" width="13" style="22" customWidth="1"/>
    <col min="8141" max="8141" width="9.42578125" style="22" customWidth="1"/>
    <col min="8142" max="8143" width="7.7109375" style="22" customWidth="1"/>
    <col min="8144" max="8144" width="69.28515625" style="22" customWidth="1"/>
    <col min="8145" max="8149" width="14.7109375" style="22" customWidth="1"/>
    <col min="8150" max="8150" width="36" style="22" customWidth="1"/>
    <col min="8151" max="8394" width="9.140625" style="22"/>
    <col min="8395" max="8395" width="6.140625" style="22" customWidth="1"/>
    <col min="8396" max="8396" width="13" style="22" customWidth="1"/>
    <col min="8397" max="8397" width="9.42578125" style="22" customWidth="1"/>
    <col min="8398" max="8399" width="7.7109375" style="22" customWidth="1"/>
    <col min="8400" max="8400" width="69.28515625" style="22" customWidth="1"/>
    <col min="8401" max="8405" width="14.7109375" style="22" customWidth="1"/>
    <col min="8406" max="8406" width="36" style="22" customWidth="1"/>
    <col min="8407" max="8650" width="9.140625" style="22"/>
    <col min="8651" max="8651" width="6.140625" style="22" customWidth="1"/>
    <col min="8652" max="8652" width="13" style="22" customWidth="1"/>
    <col min="8653" max="8653" width="9.42578125" style="22" customWidth="1"/>
    <col min="8654" max="8655" width="7.7109375" style="22" customWidth="1"/>
    <col min="8656" max="8656" width="69.28515625" style="22" customWidth="1"/>
    <col min="8657" max="8661" width="14.7109375" style="22" customWidth="1"/>
    <col min="8662" max="8662" width="36" style="22" customWidth="1"/>
    <col min="8663" max="8906" width="9.140625" style="22"/>
    <col min="8907" max="8907" width="6.140625" style="22" customWidth="1"/>
    <col min="8908" max="8908" width="13" style="22" customWidth="1"/>
    <col min="8909" max="8909" width="9.42578125" style="22" customWidth="1"/>
    <col min="8910" max="8911" width="7.7109375" style="22" customWidth="1"/>
    <col min="8912" max="8912" width="69.28515625" style="22" customWidth="1"/>
    <col min="8913" max="8917" width="14.7109375" style="22" customWidth="1"/>
    <col min="8918" max="8918" width="36" style="22" customWidth="1"/>
    <col min="8919" max="9162" width="9.140625" style="22"/>
    <col min="9163" max="9163" width="6.140625" style="22" customWidth="1"/>
    <col min="9164" max="9164" width="13" style="22" customWidth="1"/>
    <col min="9165" max="9165" width="9.42578125" style="22" customWidth="1"/>
    <col min="9166" max="9167" width="7.7109375" style="22" customWidth="1"/>
    <col min="9168" max="9168" width="69.28515625" style="22" customWidth="1"/>
    <col min="9169" max="9173" width="14.7109375" style="22" customWidth="1"/>
    <col min="9174" max="9174" width="36" style="22" customWidth="1"/>
    <col min="9175" max="9418" width="9.140625" style="22"/>
    <col min="9419" max="9419" width="6.140625" style="22" customWidth="1"/>
    <col min="9420" max="9420" width="13" style="22" customWidth="1"/>
    <col min="9421" max="9421" width="9.42578125" style="22" customWidth="1"/>
    <col min="9422" max="9423" width="7.7109375" style="22" customWidth="1"/>
    <col min="9424" max="9424" width="69.28515625" style="22" customWidth="1"/>
    <col min="9425" max="9429" width="14.7109375" style="22" customWidth="1"/>
    <col min="9430" max="9430" width="36" style="22" customWidth="1"/>
    <col min="9431" max="9674" width="9.140625" style="22"/>
    <col min="9675" max="9675" width="6.140625" style="22" customWidth="1"/>
    <col min="9676" max="9676" width="13" style="22" customWidth="1"/>
    <col min="9677" max="9677" width="9.42578125" style="22" customWidth="1"/>
    <col min="9678" max="9679" width="7.7109375" style="22" customWidth="1"/>
    <col min="9680" max="9680" width="69.28515625" style="22" customWidth="1"/>
    <col min="9681" max="9685" width="14.7109375" style="22" customWidth="1"/>
    <col min="9686" max="9686" width="36" style="22" customWidth="1"/>
    <col min="9687" max="9930" width="9.140625" style="22"/>
    <col min="9931" max="9931" width="6.140625" style="22" customWidth="1"/>
    <col min="9932" max="9932" width="13" style="22" customWidth="1"/>
    <col min="9933" max="9933" width="9.42578125" style="22" customWidth="1"/>
    <col min="9934" max="9935" width="7.7109375" style="22" customWidth="1"/>
    <col min="9936" max="9936" width="69.28515625" style="22" customWidth="1"/>
    <col min="9937" max="9941" width="14.7109375" style="22" customWidth="1"/>
    <col min="9942" max="9942" width="36" style="22" customWidth="1"/>
    <col min="9943" max="10186" width="9.140625" style="22"/>
    <col min="10187" max="10187" width="6.140625" style="22" customWidth="1"/>
    <col min="10188" max="10188" width="13" style="22" customWidth="1"/>
    <col min="10189" max="10189" width="9.42578125" style="22" customWidth="1"/>
    <col min="10190" max="10191" width="7.7109375" style="22" customWidth="1"/>
    <col min="10192" max="10192" width="69.28515625" style="22" customWidth="1"/>
    <col min="10193" max="10197" width="14.7109375" style="22" customWidth="1"/>
    <col min="10198" max="10198" width="36" style="22" customWidth="1"/>
    <col min="10199" max="10442" width="9.140625" style="22"/>
    <col min="10443" max="10443" width="6.140625" style="22" customWidth="1"/>
    <col min="10444" max="10444" width="13" style="22" customWidth="1"/>
    <col min="10445" max="10445" width="9.42578125" style="22" customWidth="1"/>
    <col min="10446" max="10447" width="7.7109375" style="22" customWidth="1"/>
    <col min="10448" max="10448" width="69.28515625" style="22" customWidth="1"/>
    <col min="10449" max="10453" width="14.7109375" style="22" customWidth="1"/>
    <col min="10454" max="10454" width="36" style="22" customWidth="1"/>
    <col min="10455" max="10698" width="9.140625" style="22"/>
    <col min="10699" max="10699" width="6.140625" style="22" customWidth="1"/>
    <col min="10700" max="10700" width="13" style="22" customWidth="1"/>
    <col min="10701" max="10701" width="9.42578125" style="22" customWidth="1"/>
    <col min="10702" max="10703" width="7.7109375" style="22" customWidth="1"/>
    <col min="10704" max="10704" width="69.28515625" style="22" customWidth="1"/>
    <col min="10705" max="10709" width="14.7109375" style="22" customWidth="1"/>
    <col min="10710" max="10710" width="36" style="22" customWidth="1"/>
    <col min="10711" max="10954" width="9.140625" style="22"/>
    <col min="10955" max="10955" width="6.140625" style="22" customWidth="1"/>
    <col min="10956" max="10956" width="13" style="22" customWidth="1"/>
    <col min="10957" max="10957" width="9.42578125" style="22" customWidth="1"/>
    <col min="10958" max="10959" width="7.7109375" style="22" customWidth="1"/>
    <col min="10960" max="10960" width="69.28515625" style="22" customWidth="1"/>
    <col min="10961" max="10965" width="14.7109375" style="22" customWidth="1"/>
    <col min="10966" max="10966" width="36" style="22" customWidth="1"/>
    <col min="10967" max="11210" width="9.140625" style="22"/>
    <col min="11211" max="11211" width="6.140625" style="22" customWidth="1"/>
    <col min="11212" max="11212" width="13" style="22" customWidth="1"/>
    <col min="11213" max="11213" width="9.42578125" style="22" customWidth="1"/>
    <col min="11214" max="11215" width="7.7109375" style="22" customWidth="1"/>
    <col min="11216" max="11216" width="69.28515625" style="22" customWidth="1"/>
    <col min="11217" max="11221" width="14.7109375" style="22" customWidth="1"/>
    <col min="11222" max="11222" width="36" style="22" customWidth="1"/>
    <col min="11223" max="11466" width="9.140625" style="22"/>
    <col min="11467" max="11467" width="6.140625" style="22" customWidth="1"/>
    <col min="11468" max="11468" width="13" style="22" customWidth="1"/>
    <col min="11469" max="11469" width="9.42578125" style="22" customWidth="1"/>
    <col min="11470" max="11471" width="7.7109375" style="22" customWidth="1"/>
    <col min="11472" max="11472" width="69.28515625" style="22" customWidth="1"/>
    <col min="11473" max="11477" width="14.7109375" style="22" customWidth="1"/>
    <col min="11478" max="11478" width="36" style="22" customWidth="1"/>
    <col min="11479" max="11722" width="9.140625" style="22"/>
    <col min="11723" max="11723" width="6.140625" style="22" customWidth="1"/>
    <col min="11724" max="11724" width="13" style="22" customWidth="1"/>
    <col min="11725" max="11725" width="9.42578125" style="22" customWidth="1"/>
    <col min="11726" max="11727" width="7.7109375" style="22" customWidth="1"/>
    <col min="11728" max="11728" width="69.28515625" style="22" customWidth="1"/>
    <col min="11729" max="11733" width="14.7109375" style="22" customWidth="1"/>
    <col min="11734" max="11734" width="36" style="22" customWidth="1"/>
    <col min="11735" max="11978" width="9.140625" style="22"/>
    <col min="11979" max="11979" width="6.140625" style="22" customWidth="1"/>
    <col min="11980" max="11980" width="13" style="22" customWidth="1"/>
    <col min="11981" max="11981" width="9.42578125" style="22" customWidth="1"/>
    <col min="11982" max="11983" width="7.7109375" style="22" customWidth="1"/>
    <col min="11984" max="11984" width="69.28515625" style="22" customWidth="1"/>
    <col min="11985" max="11989" width="14.7109375" style="22" customWidth="1"/>
    <col min="11990" max="11990" width="36" style="22" customWidth="1"/>
    <col min="11991" max="12234" width="9.140625" style="22"/>
    <col min="12235" max="12235" width="6.140625" style="22" customWidth="1"/>
    <col min="12236" max="12236" width="13" style="22" customWidth="1"/>
    <col min="12237" max="12237" width="9.42578125" style="22" customWidth="1"/>
    <col min="12238" max="12239" width="7.7109375" style="22" customWidth="1"/>
    <col min="12240" max="12240" width="69.28515625" style="22" customWidth="1"/>
    <col min="12241" max="12245" width="14.7109375" style="22" customWidth="1"/>
    <col min="12246" max="12246" width="36" style="22" customWidth="1"/>
    <col min="12247" max="12490" width="9.140625" style="22"/>
    <col min="12491" max="12491" width="6.140625" style="22" customWidth="1"/>
    <col min="12492" max="12492" width="13" style="22" customWidth="1"/>
    <col min="12493" max="12493" width="9.42578125" style="22" customWidth="1"/>
    <col min="12494" max="12495" width="7.7109375" style="22" customWidth="1"/>
    <col min="12496" max="12496" width="69.28515625" style="22" customWidth="1"/>
    <col min="12497" max="12501" width="14.7109375" style="22" customWidth="1"/>
    <col min="12502" max="12502" width="36" style="22" customWidth="1"/>
    <col min="12503" max="12746" width="9.140625" style="22"/>
    <col min="12747" max="12747" width="6.140625" style="22" customWidth="1"/>
    <col min="12748" max="12748" width="13" style="22" customWidth="1"/>
    <col min="12749" max="12749" width="9.42578125" style="22" customWidth="1"/>
    <col min="12750" max="12751" width="7.7109375" style="22" customWidth="1"/>
    <col min="12752" max="12752" width="69.28515625" style="22" customWidth="1"/>
    <col min="12753" max="12757" width="14.7109375" style="22" customWidth="1"/>
    <col min="12758" max="12758" width="36" style="22" customWidth="1"/>
    <col min="12759" max="13002" width="9.140625" style="22"/>
    <col min="13003" max="13003" width="6.140625" style="22" customWidth="1"/>
    <col min="13004" max="13004" width="13" style="22" customWidth="1"/>
    <col min="13005" max="13005" width="9.42578125" style="22" customWidth="1"/>
    <col min="13006" max="13007" width="7.7109375" style="22" customWidth="1"/>
    <col min="13008" max="13008" width="69.28515625" style="22" customWidth="1"/>
    <col min="13009" max="13013" width="14.7109375" style="22" customWidth="1"/>
    <col min="13014" max="13014" width="36" style="22" customWidth="1"/>
    <col min="13015" max="13258" width="9.140625" style="22"/>
    <col min="13259" max="13259" width="6.140625" style="22" customWidth="1"/>
    <col min="13260" max="13260" width="13" style="22" customWidth="1"/>
    <col min="13261" max="13261" width="9.42578125" style="22" customWidth="1"/>
    <col min="13262" max="13263" width="7.7109375" style="22" customWidth="1"/>
    <col min="13264" max="13264" width="69.28515625" style="22" customWidth="1"/>
    <col min="13265" max="13269" width="14.7109375" style="22" customWidth="1"/>
    <col min="13270" max="13270" width="36" style="22" customWidth="1"/>
    <col min="13271" max="13514" width="9.140625" style="22"/>
    <col min="13515" max="13515" width="6.140625" style="22" customWidth="1"/>
    <col min="13516" max="13516" width="13" style="22" customWidth="1"/>
    <col min="13517" max="13517" width="9.42578125" style="22" customWidth="1"/>
    <col min="13518" max="13519" width="7.7109375" style="22" customWidth="1"/>
    <col min="13520" max="13520" width="69.28515625" style="22" customWidth="1"/>
    <col min="13521" max="13525" width="14.7109375" style="22" customWidth="1"/>
    <col min="13526" max="13526" width="36" style="22" customWidth="1"/>
    <col min="13527" max="13770" width="9.140625" style="22"/>
    <col min="13771" max="13771" width="6.140625" style="22" customWidth="1"/>
    <col min="13772" max="13772" width="13" style="22" customWidth="1"/>
    <col min="13773" max="13773" width="9.42578125" style="22" customWidth="1"/>
    <col min="13774" max="13775" width="7.7109375" style="22" customWidth="1"/>
    <col min="13776" max="13776" width="69.28515625" style="22" customWidth="1"/>
    <col min="13777" max="13781" width="14.7109375" style="22" customWidth="1"/>
    <col min="13782" max="13782" width="36" style="22" customWidth="1"/>
    <col min="13783" max="14026" width="9.140625" style="22"/>
    <col min="14027" max="14027" width="6.140625" style="22" customWidth="1"/>
    <col min="14028" max="14028" width="13" style="22" customWidth="1"/>
    <col min="14029" max="14029" width="9.42578125" style="22" customWidth="1"/>
    <col min="14030" max="14031" width="7.7109375" style="22" customWidth="1"/>
    <col min="14032" max="14032" width="69.28515625" style="22" customWidth="1"/>
    <col min="14033" max="14037" width="14.7109375" style="22" customWidth="1"/>
    <col min="14038" max="14038" width="36" style="22" customWidth="1"/>
    <col min="14039" max="14282" width="9.140625" style="22"/>
    <col min="14283" max="14283" width="6.140625" style="22" customWidth="1"/>
    <col min="14284" max="14284" width="13" style="22" customWidth="1"/>
    <col min="14285" max="14285" width="9.42578125" style="22" customWidth="1"/>
    <col min="14286" max="14287" width="7.7109375" style="22" customWidth="1"/>
    <col min="14288" max="14288" width="69.28515625" style="22" customWidth="1"/>
    <col min="14289" max="14293" width="14.7109375" style="22" customWidth="1"/>
    <col min="14294" max="14294" width="36" style="22" customWidth="1"/>
    <col min="14295" max="14538" width="9.140625" style="22"/>
    <col min="14539" max="14539" width="6.140625" style="22" customWidth="1"/>
    <col min="14540" max="14540" width="13" style="22" customWidth="1"/>
    <col min="14541" max="14541" width="9.42578125" style="22" customWidth="1"/>
    <col min="14542" max="14543" width="7.7109375" style="22" customWidth="1"/>
    <col min="14544" max="14544" width="69.28515625" style="22" customWidth="1"/>
    <col min="14545" max="14549" width="14.7109375" style="22" customWidth="1"/>
    <col min="14550" max="14550" width="36" style="22" customWidth="1"/>
    <col min="14551" max="14794" width="9.140625" style="22"/>
    <col min="14795" max="14795" width="6.140625" style="22" customWidth="1"/>
    <col min="14796" max="14796" width="13" style="22" customWidth="1"/>
    <col min="14797" max="14797" width="9.42578125" style="22" customWidth="1"/>
    <col min="14798" max="14799" width="7.7109375" style="22" customWidth="1"/>
    <col min="14800" max="14800" width="69.28515625" style="22" customWidth="1"/>
    <col min="14801" max="14805" width="14.7109375" style="22" customWidth="1"/>
    <col min="14806" max="14806" width="36" style="22" customWidth="1"/>
    <col min="14807" max="15050" width="9.140625" style="22"/>
    <col min="15051" max="15051" width="6.140625" style="22" customWidth="1"/>
    <col min="15052" max="15052" width="13" style="22" customWidth="1"/>
    <col min="15053" max="15053" width="9.42578125" style="22" customWidth="1"/>
    <col min="15054" max="15055" width="7.7109375" style="22" customWidth="1"/>
    <col min="15056" max="15056" width="69.28515625" style="22" customWidth="1"/>
    <col min="15057" max="15061" width="14.7109375" style="22" customWidth="1"/>
    <col min="15062" max="15062" width="36" style="22" customWidth="1"/>
    <col min="15063" max="15306" width="9.140625" style="22"/>
    <col min="15307" max="15307" width="6.140625" style="22" customWidth="1"/>
    <col min="15308" max="15308" width="13" style="22" customWidth="1"/>
    <col min="15309" max="15309" width="9.42578125" style="22" customWidth="1"/>
    <col min="15310" max="15311" width="7.7109375" style="22" customWidth="1"/>
    <col min="15312" max="15312" width="69.28515625" style="22" customWidth="1"/>
    <col min="15313" max="15317" width="14.7109375" style="22" customWidth="1"/>
    <col min="15318" max="15318" width="36" style="22" customWidth="1"/>
    <col min="15319" max="15562" width="9.140625" style="22"/>
    <col min="15563" max="15563" width="6.140625" style="22" customWidth="1"/>
    <col min="15564" max="15564" width="13" style="22" customWidth="1"/>
    <col min="15565" max="15565" width="9.42578125" style="22" customWidth="1"/>
    <col min="15566" max="15567" width="7.7109375" style="22" customWidth="1"/>
    <col min="15568" max="15568" width="69.28515625" style="22" customWidth="1"/>
    <col min="15569" max="15573" width="14.7109375" style="22" customWidth="1"/>
    <col min="15574" max="15574" width="36" style="22" customWidth="1"/>
    <col min="15575" max="15818" width="9.140625" style="22"/>
    <col min="15819" max="15819" width="6.140625" style="22" customWidth="1"/>
    <col min="15820" max="15820" width="13" style="22" customWidth="1"/>
    <col min="15821" max="15821" width="9.42578125" style="22" customWidth="1"/>
    <col min="15822" max="15823" width="7.7109375" style="22" customWidth="1"/>
    <col min="15824" max="15824" width="69.28515625" style="22" customWidth="1"/>
    <col min="15825" max="15829" width="14.7109375" style="22" customWidth="1"/>
    <col min="15830" max="15830" width="36" style="22" customWidth="1"/>
    <col min="15831" max="16074" width="9.140625" style="22"/>
    <col min="16075" max="16075" width="6.140625" style="22" customWidth="1"/>
    <col min="16076" max="16076" width="13" style="22" customWidth="1"/>
    <col min="16077" max="16077" width="9.42578125" style="22" customWidth="1"/>
    <col min="16078" max="16079" width="7.7109375" style="22" customWidth="1"/>
    <col min="16080" max="16080" width="69.28515625" style="22" customWidth="1"/>
    <col min="16081" max="16085" width="14.7109375" style="22" customWidth="1"/>
    <col min="16086" max="16086" width="36" style="22" customWidth="1"/>
    <col min="16087" max="16384" width="9.140625" style="22"/>
  </cols>
  <sheetData>
    <row r="2" spans="1:9">
      <c r="I2" s="220" t="s">
        <v>384</v>
      </c>
    </row>
    <row r="6" spans="1:9" ht="20.25">
      <c r="A6" s="8" t="s">
        <v>126</v>
      </c>
      <c r="B6" s="306"/>
      <c r="C6" s="306"/>
      <c r="D6" s="306"/>
      <c r="E6" s="306"/>
      <c r="F6" s="389"/>
      <c r="I6" s="390"/>
    </row>
    <row r="7" spans="1:9" ht="15.75">
      <c r="A7" s="306"/>
      <c r="B7" s="306"/>
      <c r="C7" s="306"/>
      <c r="D7" s="306"/>
      <c r="E7" s="306"/>
      <c r="F7" s="389"/>
      <c r="I7" s="390"/>
    </row>
    <row r="8" spans="1:9" ht="16.5" thickBot="1">
      <c r="A8" s="304" t="s">
        <v>38</v>
      </c>
      <c r="B8" s="391"/>
      <c r="C8" s="391"/>
      <c r="D8" s="392"/>
      <c r="E8" s="393"/>
      <c r="F8" s="394"/>
    </row>
    <row r="9" spans="1:9" ht="18" customHeight="1">
      <c r="A9" s="306"/>
      <c r="B9" s="306"/>
      <c r="C9" s="306"/>
      <c r="D9" s="393"/>
      <c r="E9" s="206" t="s">
        <v>127</v>
      </c>
      <c r="F9" s="341">
        <v>12000</v>
      </c>
    </row>
    <row r="10" spans="1:9" ht="15.75">
      <c r="A10" s="395"/>
      <c r="B10" s="395"/>
      <c r="C10" s="306"/>
      <c r="D10" s="164"/>
      <c r="E10" s="811" t="s">
        <v>128</v>
      </c>
      <c r="F10" s="305">
        <v>-12000</v>
      </c>
    </row>
    <row r="11" spans="1:9" ht="18" customHeight="1" thickBot="1">
      <c r="A11" s="306"/>
      <c r="B11" s="306"/>
      <c r="C11" s="306"/>
      <c r="D11" s="164"/>
      <c r="E11" s="812" t="s">
        <v>37</v>
      </c>
      <c r="F11" s="337">
        <f>SUM(F9:F10)</f>
        <v>0</v>
      </c>
    </row>
    <row r="12" spans="1:9" ht="15.75">
      <c r="A12" s="306"/>
      <c r="B12" s="306"/>
      <c r="C12" s="306"/>
      <c r="D12" s="164"/>
      <c r="E12" s="306"/>
      <c r="F12" s="307"/>
    </row>
    <row r="13" spans="1:9" ht="16.5" thickBot="1">
      <c r="F13" s="1018"/>
      <c r="G13" s="396"/>
      <c r="H13" s="396"/>
      <c r="I13" s="1019" t="s">
        <v>10</v>
      </c>
    </row>
    <row r="14" spans="1:9" ht="39" customHeight="1" thickBot="1">
      <c r="A14" s="86" t="s">
        <v>23</v>
      </c>
      <c r="B14" s="19" t="s">
        <v>11</v>
      </c>
      <c r="C14" s="19" t="s">
        <v>12</v>
      </c>
      <c r="D14" s="823" t="s">
        <v>60</v>
      </c>
      <c r="E14" s="19" t="s">
        <v>13</v>
      </c>
      <c r="F14" s="48" t="s">
        <v>129</v>
      </c>
      <c r="G14" s="175" t="s">
        <v>135</v>
      </c>
      <c r="H14" s="447" t="s">
        <v>58</v>
      </c>
      <c r="I14" s="175" t="s">
        <v>356</v>
      </c>
    </row>
    <row r="15" spans="1:9" ht="22.5" customHeight="1" thickBot="1">
      <c r="A15" s="398"/>
      <c r="B15" s="399"/>
      <c r="C15" s="400"/>
      <c r="D15" s="401"/>
      <c r="E15" s="277" t="s">
        <v>16</v>
      </c>
      <c r="F15" s="402"/>
      <c r="G15" s="403"/>
      <c r="H15" s="404"/>
      <c r="I15" s="405"/>
    </row>
    <row r="16" spans="1:9" ht="22.5" customHeight="1" thickBot="1">
      <c r="A16" s="866">
        <v>3010</v>
      </c>
      <c r="B16" s="817">
        <v>3639</v>
      </c>
      <c r="C16" s="549">
        <v>6121</v>
      </c>
      <c r="D16" s="817" t="s">
        <v>91</v>
      </c>
      <c r="E16" s="818" t="s">
        <v>92</v>
      </c>
      <c r="F16" s="406"/>
      <c r="G16" s="615">
        <v>59000</v>
      </c>
      <c r="H16" s="616">
        <v>120000</v>
      </c>
      <c r="I16" s="768" t="s">
        <v>93</v>
      </c>
    </row>
    <row r="17" spans="1:9" ht="22.5" customHeight="1" thickBot="1">
      <c r="A17" s="866">
        <v>3376</v>
      </c>
      <c r="B17" s="816">
        <v>3639</v>
      </c>
      <c r="C17" s="817">
        <v>6121</v>
      </c>
      <c r="D17" s="819" t="s">
        <v>131</v>
      </c>
      <c r="E17" s="818" t="s">
        <v>133</v>
      </c>
      <c r="F17" s="410"/>
      <c r="G17" s="615">
        <v>11000</v>
      </c>
      <c r="H17" s="616">
        <v>72000</v>
      </c>
      <c r="I17" s="769" t="s">
        <v>132</v>
      </c>
    </row>
    <row r="18" spans="1:9" ht="22.5" customHeight="1" thickBot="1">
      <c r="A18" s="866">
        <v>3512</v>
      </c>
      <c r="B18" s="820">
        <v>3639</v>
      </c>
      <c r="C18" s="821">
        <v>6121</v>
      </c>
      <c r="D18" s="822" t="s">
        <v>268</v>
      </c>
      <c r="E18" s="818" t="s">
        <v>270</v>
      </c>
      <c r="F18" s="410"/>
      <c r="G18" s="615">
        <v>43303</v>
      </c>
      <c r="H18" s="616">
        <v>43303</v>
      </c>
      <c r="I18" s="770" t="s">
        <v>269</v>
      </c>
    </row>
    <row r="19" spans="1:9" ht="30" customHeight="1" thickBot="1">
      <c r="A19" s="867">
        <v>3517</v>
      </c>
      <c r="B19" s="817">
        <v>3639</v>
      </c>
      <c r="C19" s="548">
        <v>6121</v>
      </c>
      <c r="D19" s="817" t="s">
        <v>265</v>
      </c>
      <c r="E19" s="818" t="s">
        <v>263</v>
      </c>
      <c r="F19" s="308">
        <v>7000</v>
      </c>
      <c r="G19" s="407"/>
      <c r="H19" s="408"/>
      <c r="I19" s="409"/>
    </row>
    <row r="20" spans="1:9" ht="22.5" customHeight="1" thickBot="1">
      <c r="A20" s="867">
        <v>3518</v>
      </c>
      <c r="B20" s="817">
        <v>3639</v>
      </c>
      <c r="C20" s="549">
        <v>6121</v>
      </c>
      <c r="D20" s="817" t="s">
        <v>266</v>
      </c>
      <c r="E20" s="818" t="s">
        <v>264</v>
      </c>
      <c r="F20" s="550">
        <v>5000</v>
      </c>
      <c r="G20" s="407"/>
      <c r="H20" s="408"/>
      <c r="I20" s="409"/>
    </row>
    <row r="21" spans="1:9" ht="21.75" customHeight="1" thickBot="1">
      <c r="A21" s="309"/>
      <c r="B21" s="310"/>
      <c r="C21" s="411"/>
      <c r="D21" s="412"/>
      <c r="E21" s="413"/>
      <c r="F21" s="414"/>
      <c r="G21" s="415"/>
      <c r="H21" s="415"/>
      <c r="I21" s="416"/>
    </row>
    <row r="22" spans="1:9" ht="21" customHeight="1" thickBot="1">
      <c r="A22" s="1039"/>
      <c r="B22" s="1040"/>
      <c r="C22" s="1040"/>
      <c r="D22" s="1040"/>
      <c r="E22" s="176" t="s">
        <v>22</v>
      </c>
      <c r="F22" s="171">
        <f>SUM(F16:F21)</f>
        <v>12000</v>
      </c>
      <c r="G22" s="824">
        <f>SUM(G16:G21)</f>
        <v>113303</v>
      </c>
      <c r="H22" s="311"/>
      <c r="I22" s="311"/>
    </row>
    <row r="23" spans="1:9" ht="16.5" thickBot="1">
      <c r="A23" s="140"/>
      <c r="B23" s="140"/>
      <c r="C23" s="140"/>
      <c r="D23" s="140"/>
      <c r="E23" s="387"/>
      <c r="F23" s="312"/>
      <c r="G23" s="313"/>
      <c r="H23" s="313"/>
      <c r="I23" s="313"/>
    </row>
    <row r="24" spans="1:9" ht="16.5" thickBot="1">
      <c r="A24" s="288" t="s">
        <v>17</v>
      </c>
      <c r="B24" s="289"/>
      <c r="C24" s="289"/>
      <c r="D24" s="314"/>
      <c r="E24" s="314"/>
      <c r="F24" s="190"/>
      <c r="G24" s="417"/>
      <c r="H24" s="417"/>
      <c r="I24" s="417"/>
    </row>
    <row r="25" spans="1:9" ht="15" customHeight="1" thickBot="1">
      <c r="A25" s="691" t="s">
        <v>12</v>
      </c>
      <c r="B25" s="692"/>
      <c r="C25" s="319">
        <v>6121</v>
      </c>
      <c r="D25" s="693"/>
      <c r="E25" s="428" t="s">
        <v>81</v>
      </c>
      <c r="F25" s="431">
        <f>F19+F20</f>
        <v>12000</v>
      </c>
      <c r="G25" s="417"/>
      <c r="H25" s="417"/>
      <c r="I25" s="417"/>
    </row>
    <row r="26" spans="1:9" ht="15" customHeight="1" thickBot="1">
      <c r="A26" s="315"/>
      <c r="B26" s="314"/>
      <c r="C26" s="314"/>
      <c r="D26" s="314"/>
      <c r="E26" s="714" t="s">
        <v>15</v>
      </c>
      <c r="F26" s="432">
        <f>SUM(F25)</f>
        <v>12000</v>
      </c>
      <c r="G26" s="313"/>
      <c r="H26" s="313"/>
      <c r="I26" s="313"/>
    </row>
    <row r="27" spans="1:9">
      <c r="F27" s="418"/>
    </row>
    <row r="28" spans="1:9">
      <c r="B28" s="419"/>
      <c r="D28" s="420"/>
      <c r="E28" s="317"/>
      <c r="F28" s="418"/>
    </row>
    <row r="29" spans="1:9" ht="15.75">
      <c r="A29" s="1041"/>
      <c r="B29" s="1040"/>
      <c r="C29" s="1040"/>
    </row>
  </sheetData>
  <mergeCells count="2">
    <mergeCell ref="A22:D22"/>
    <mergeCell ref="A29:C29"/>
  </mergeCells>
  <phoneticPr fontId="59" type="noConversion"/>
  <pageMargins left="0.70866141732283472" right="0.70866141732283472" top="0.78740157480314965" bottom="0.78740157480314965" header="0.31496062992125984" footer="0.31496062992125984"/>
  <pageSetup paperSize="9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F2053-2F78-4A93-BEB4-5F44C58BD27E}">
  <dimension ref="A2:P106"/>
  <sheetViews>
    <sheetView topLeftCell="A59" zoomScaleNormal="100" workbookViewId="0">
      <selection activeCell="I28" sqref="I28"/>
    </sheetView>
  </sheetViews>
  <sheetFormatPr defaultColWidth="8.85546875" defaultRowHeight="12.75"/>
  <cols>
    <col min="1" max="1" width="7.85546875" style="159" customWidth="1"/>
    <col min="2" max="2" width="6.7109375" style="159" customWidth="1"/>
    <col min="3" max="3" width="7.85546875" style="159" customWidth="1"/>
    <col min="4" max="4" width="11.28515625" style="436" customWidth="1"/>
    <col min="5" max="5" width="78.5703125" style="159" customWidth="1"/>
    <col min="6" max="6" width="17" style="474" customWidth="1"/>
    <col min="7" max="7" width="16.28515625" style="159" customWidth="1"/>
    <col min="8" max="8" width="15.140625" style="159" customWidth="1"/>
    <col min="9" max="9" width="17.42578125" style="438" customWidth="1"/>
    <col min="10" max="16384" width="8.85546875" style="159"/>
  </cols>
  <sheetData>
    <row r="2" spans="1:10" ht="15">
      <c r="F2" s="437"/>
      <c r="G2" s="381"/>
      <c r="I2" s="220" t="s">
        <v>385</v>
      </c>
    </row>
    <row r="3" spans="1:10" ht="15">
      <c r="F3" s="437"/>
      <c r="G3" s="381"/>
      <c r="I3" s="220"/>
    </row>
    <row r="4" spans="1:10" ht="15">
      <c r="F4" s="437"/>
      <c r="G4" s="381"/>
    </row>
    <row r="5" spans="1:10" s="156" customFormat="1" ht="20.25" customHeight="1">
      <c r="A5" s="8" t="s">
        <v>126</v>
      </c>
      <c r="D5" s="439"/>
      <c r="F5" s="437"/>
      <c r="G5" s="381"/>
      <c r="I5" s="440"/>
    </row>
    <row r="6" spans="1:10" s="156" customFormat="1" ht="20.25" customHeight="1">
      <c r="A6" s="155"/>
      <c r="D6" s="439"/>
      <c r="F6" s="437"/>
      <c r="G6" s="381"/>
      <c r="H6" s="381"/>
      <c r="I6" s="441"/>
    </row>
    <row r="7" spans="1:10" ht="19.5" customHeight="1" thickBot="1">
      <c r="A7" s="157" t="s">
        <v>137</v>
      </c>
      <c r="B7" s="158"/>
      <c r="C7" s="158"/>
      <c r="D7" s="442"/>
      <c r="E7" s="443" t="s">
        <v>32</v>
      </c>
      <c r="F7" s="437"/>
      <c r="G7" s="381"/>
      <c r="H7" s="381"/>
      <c r="I7" s="441"/>
    </row>
    <row r="8" spans="1:10" ht="18" customHeight="1">
      <c r="A8" s="156"/>
      <c r="B8" s="160"/>
      <c r="C8" s="156"/>
      <c r="D8" s="438"/>
      <c r="E8" s="206" t="s">
        <v>138</v>
      </c>
      <c r="F8" s="342">
        <v>95000</v>
      </c>
      <c r="G8" s="381"/>
      <c r="H8" s="381"/>
      <c r="I8" s="441"/>
    </row>
    <row r="9" spans="1:10" ht="18" customHeight="1">
      <c r="A9" s="156"/>
      <c r="B9" s="160"/>
      <c r="C9" s="156"/>
      <c r="D9" s="438"/>
      <c r="E9" s="811" t="s">
        <v>139</v>
      </c>
      <c r="F9" s="161">
        <v>-95000</v>
      </c>
      <c r="G9" s="381"/>
      <c r="H9" s="381"/>
      <c r="I9" s="441"/>
    </row>
    <row r="10" spans="1:10" ht="18" customHeight="1" thickBot="1">
      <c r="A10" s="156"/>
      <c r="B10" s="162"/>
      <c r="C10" s="156"/>
      <c r="E10" s="812" t="s">
        <v>140</v>
      </c>
      <c r="F10" s="338">
        <f>SUM(F8:F9)</f>
        <v>0</v>
      </c>
      <c r="G10" s="381"/>
      <c r="H10" s="381"/>
      <c r="I10" s="441"/>
    </row>
    <row r="11" spans="1:10" ht="16.5" thickBot="1">
      <c r="A11" s="163"/>
      <c r="B11" s="164"/>
      <c r="C11" s="164"/>
      <c r="D11" s="444"/>
      <c r="E11" s="165"/>
      <c r="F11" s="1018"/>
      <c r="G11" s="381"/>
      <c r="H11" s="381"/>
      <c r="I11" s="445" t="s">
        <v>141</v>
      </c>
    </row>
    <row r="12" spans="1:10" ht="44.25" customHeight="1" thickBot="1">
      <c r="A12" s="102" t="s">
        <v>142</v>
      </c>
      <c r="B12" s="104" t="s">
        <v>11</v>
      </c>
      <c r="C12" s="130" t="s">
        <v>143</v>
      </c>
      <c r="D12" s="361" t="s">
        <v>144</v>
      </c>
      <c r="E12" s="446" t="s">
        <v>145</v>
      </c>
      <c r="F12" s="48" t="s">
        <v>146</v>
      </c>
      <c r="G12" s="175" t="s">
        <v>135</v>
      </c>
      <c r="H12" s="447" t="s">
        <v>58</v>
      </c>
      <c r="I12" s="175" t="s">
        <v>356</v>
      </c>
    </row>
    <row r="13" spans="1:10" ht="18.75" customHeight="1">
      <c r="A13" s="825">
        <v>301</v>
      </c>
      <c r="B13" s="699">
        <v>3121</v>
      </c>
      <c r="C13" s="700"/>
      <c r="D13" s="629"/>
      <c r="E13" s="568" t="s">
        <v>116</v>
      </c>
      <c r="F13" s="448"/>
      <c r="G13" s="569"/>
      <c r="H13" s="570"/>
      <c r="I13" s="571"/>
    </row>
    <row r="14" spans="1:10" ht="18.75" customHeight="1" thickBot="1">
      <c r="A14" s="826"/>
      <c r="B14" s="701"/>
      <c r="C14" s="250">
        <v>5171</v>
      </c>
      <c r="D14" s="214" t="s">
        <v>117</v>
      </c>
      <c r="E14" s="607" t="s">
        <v>294</v>
      </c>
      <c r="F14" s="449"/>
      <c r="G14" s="572">
        <v>13000</v>
      </c>
      <c r="H14" s="572">
        <v>50000</v>
      </c>
      <c r="I14" s="865" t="s">
        <v>227</v>
      </c>
      <c r="J14" s="450"/>
    </row>
    <row r="15" spans="1:10" ht="18.75" customHeight="1">
      <c r="A15" s="825">
        <v>302</v>
      </c>
      <c r="B15" s="699">
        <v>3121</v>
      </c>
      <c r="C15" s="630"/>
      <c r="D15" s="631"/>
      <c r="E15" s="573" t="s">
        <v>147</v>
      </c>
      <c r="F15" s="448"/>
      <c r="G15" s="569"/>
      <c r="H15" s="570"/>
      <c r="I15" s="771"/>
    </row>
    <row r="16" spans="1:10" ht="16.5" customHeight="1" thickBot="1">
      <c r="A16" s="827"/>
      <c r="B16" s="702"/>
      <c r="C16" s="214">
        <v>6351</v>
      </c>
      <c r="D16" s="632" t="s">
        <v>148</v>
      </c>
      <c r="E16" s="574" t="s">
        <v>149</v>
      </c>
      <c r="F16" s="451">
        <v>3000</v>
      </c>
      <c r="G16" s="575"/>
      <c r="H16" s="576"/>
      <c r="I16" s="772"/>
    </row>
    <row r="17" spans="1:9" ht="18.75" customHeight="1">
      <c r="A17" s="825">
        <v>305</v>
      </c>
      <c r="B17" s="699">
        <v>3122</v>
      </c>
      <c r="C17" s="251"/>
      <c r="D17" s="325"/>
      <c r="E17" s="573" t="s">
        <v>150</v>
      </c>
      <c r="F17" s="448"/>
      <c r="G17" s="569"/>
      <c r="H17" s="570"/>
      <c r="I17" s="771"/>
    </row>
    <row r="18" spans="1:9" ht="16.5" customHeight="1" thickBot="1">
      <c r="A18" s="828"/>
      <c r="B18" s="633"/>
      <c r="C18" s="634">
        <v>6351</v>
      </c>
      <c r="D18" s="635" t="s">
        <v>152</v>
      </c>
      <c r="E18" s="577" t="s">
        <v>153</v>
      </c>
      <c r="F18" s="451">
        <v>3500</v>
      </c>
      <c r="G18" s="575"/>
      <c r="H18" s="576"/>
      <c r="I18" s="772"/>
    </row>
    <row r="19" spans="1:9" ht="18.75" customHeight="1">
      <c r="A19" s="825">
        <v>307</v>
      </c>
      <c r="B19" s="699">
        <v>3122</v>
      </c>
      <c r="C19" s="630"/>
      <c r="D19" s="631"/>
      <c r="E19" s="568" t="s">
        <v>154</v>
      </c>
      <c r="F19" s="452"/>
      <c r="G19" s="849"/>
      <c r="H19" s="849"/>
      <c r="I19" s="325"/>
    </row>
    <row r="20" spans="1:9" ht="18.75" customHeight="1">
      <c r="A20" s="829"/>
      <c r="B20" s="701"/>
      <c r="C20" s="214">
        <v>6351</v>
      </c>
      <c r="D20" s="253" t="s">
        <v>155</v>
      </c>
      <c r="E20" s="578" t="s">
        <v>156</v>
      </c>
      <c r="F20" s="453">
        <v>4000</v>
      </c>
      <c r="G20" s="850"/>
      <c r="H20" s="851"/>
      <c r="I20" s="253"/>
    </row>
    <row r="21" spans="1:9" ht="18.75" customHeight="1" thickBot="1">
      <c r="A21" s="830"/>
      <c r="B21" s="703"/>
      <c r="C21" s="605">
        <v>6351</v>
      </c>
      <c r="D21" s="605" t="s">
        <v>157</v>
      </c>
      <c r="E21" s="579" t="s">
        <v>158</v>
      </c>
      <c r="F21" s="455">
        <v>4000</v>
      </c>
      <c r="G21" s="852"/>
      <c r="H21" s="852"/>
      <c r="I21" s="605"/>
    </row>
    <row r="22" spans="1:9" ht="29.25" customHeight="1">
      <c r="A22" s="829">
        <v>309</v>
      </c>
      <c r="B22" s="701">
        <v>3127</v>
      </c>
      <c r="C22" s="704"/>
      <c r="D22" s="635"/>
      <c r="E22" s="580" t="s">
        <v>159</v>
      </c>
      <c r="F22" s="451"/>
      <c r="G22" s="851"/>
      <c r="H22" s="851"/>
      <c r="I22" s="253"/>
    </row>
    <row r="23" spans="1:9" ht="18.75" customHeight="1" thickBot="1">
      <c r="A23" s="829"/>
      <c r="B23" s="701"/>
      <c r="C23" s="214">
        <v>6351</v>
      </c>
      <c r="D23" s="636" t="s">
        <v>160</v>
      </c>
      <c r="E23" s="581" t="s">
        <v>161</v>
      </c>
      <c r="F23" s="423">
        <v>500</v>
      </c>
      <c r="G23" s="853"/>
      <c r="H23" s="851"/>
      <c r="I23" s="253"/>
    </row>
    <row r="24" spans="1:9" ht="30" customHeight="1">
      <c r="A24" s="825">
        <v>314</v>
      </c>
      <c r="B24" s="699">
        <v>3122</v>
      </c>
      <c r="C24" s="325"/>
      <c r="D24" s="325"/>
      <c r="E24" s="582" t="s">
        <v>33</v>
      </c>
      <c r="F24" s="452"/>
      <c r="G24" s="849"/>
      <c r="H24" s="849"/>
      <c r="I24" s="638"/>
    </row>
    <row r="25" spans="1:9" ht="18" customHeight="1">
      <c r="A25" s="826"/>
      <c r="B25" s="705"/>
      <c r="C25" s="253">
        <v>6351</v>
      </c>
      <c r="D25" s="253" t="s">
        <v>151</v>
      </c>
      <c r="E25" s="578" t="s">
        <v>275</v>
      </c>
      <c r="F25" s="583">
        <v>500</v>
      </c>
      <c r="G25" s="853"/>
      <c r="H25" s="853"/>
      <c r="I25" s="854"/>
    </row>
    <row r="26" spans="1:9" ht="18.75" customHeight="1" thickBot="1">
      <c r="A26" s="827"/>
      <c r="B26" s="706"/>
      <c r="C26" s="214">
        <v>6121</v>
      </c>
      <c r="D26" s="617" t="s">
        <v>114</v>
      </c>
      <c r="E26" s="607" t="s">
        <v>293</v>
      </c>
      <c r="F26" s="455"/>
      <c r="G26" s="584"/>
      <c r="H26" s="584">
        <v>63000</v>
      </c>
      <c r="I26" s="637" t="s">
        <v>73</v>
      </c>
    </row>
    <row r="27" spans="1:9" ht="18.75" customHeight="1">
      <c r="A27" s="825">
        <v>332</v>
      </c>
      <c r="B27" s="699">
        <v>3147</v>
      </c>
      <c r="C27" s="707"/>
      <c r="D27" s="631"/>
      <c r="E27" s="568" t="s">
        <v>162</v>
      </c>
      <c r="F27" s="448"/>
      <c r="G27" s="855"/>
      <c r="H27" s="849"/>
      <c r="I27" s="325"/>
    </row>
    <row r="28" spans="1:9" ht="18" customHeight="1" thickBot="1">
      <c r="A28" s="831"/>
      <c r="B28" s="605"/>
      <c r="C28" s="605">
        <v>6351</v>
      </c>
      <c r="D28" s="324" t="s">
        <v>163</v>
      </c>
      <c r="E28" s="589" t="s">
        <v>164</v>
      </c>
      <c r="F28" s="455">
        <v>6000</v>
      </c>
      <c r="G28" s="856"/>
      <c r="H28" s="852"/>
      <c r="I28" s="605"/>
    </row>
    <row r="29" spans="1:9" ht="18.75" customHeight="1">
      <c r="A29" s="832">
        <v>340</v>
      </c>
      <c r="B29" s="325">
        <v>3121</v>
      </c>
      <c r="C29" s="325"/>
      <c r="D29" s="325"/>
      <c r="E29" s="568" t="s">
        <v>336</v>
      </c>
      <c r="F29" s="448"/>
      <c r="G29" s="855"/>
      <c r="H29" s="849"/>
      <c r="I29" s="325"/>
    </row>
    <row r="30" spans="1:9" ht="18" customHeight="1" thickBot="1">
      <c r="A30" s="833"/>
      <c r="B30" s="324"/>
      <c r="C30" s="324">
        <v>6121</v>
      </c>
      <c r="D30" s="324"/>
      <c r="E30" s="680" t="s">
        <v>337</v>
      </c>
      <c r="F30" s="456"/>
      <c r="G30" s="685">
        <v>33400</v>
      </c>
      <c r="H30" s="686">
        <v>33400</v>
      </c>
      <c r="I30" s="773" t="s">
        <v>404</v>
      </c>
    </row>
    <row r="31" spans="1:9" ht="30" customHeight="1">
      <c r="A31" s="829">
        <v>345</v>
      </c>
      <c r="B31" s="701">
        <v>3127</v>
      </c>
      <c r="C31" s="253"/>
      <c r="D31" s="635"/>
      <c r="E31" s="580" t="s">
        <v>391</v>
      </c>
      <c r="F31" s="451"/>
      <c r="G31" s="857"/>
      <c r="H31" s="851"/>
      <c r="I31" s="253"/>
    </row>
    <row r="32" spans="1:9" ht="19.5" customHeight="1">
      <c r="A32" s="827"/>
      <c r="B32" s="706"/>
      <c r="C32" s="214">
        <v>6121</v>
      </c>
      <c r="D32" s="617" t="s">
        <v>165</v>
      </c>
      <c r="E32" s="607" t="s">
        <v>292</v>
      </c>
      <c r="F32" s="449"/>
      <c r="G32" s="572">
        <v>30000</v>
      </c>
      <c r="H32" s="572">
        <v>66500</v>
      </c>
      <c r="I32" s="865" t="s">
        <v>166</v>
      </c>
    </row>
    <row r="33" spans="1:9" ht="18" customHeight="1" thickBot="1">
      <c r="A33" s="831"/>
      <c r="B33" s="605"/>
      <c r="C33" s="605">
        <v>6351</v>
      </c>
      <c r="D33" s="637" t="s">
        <v>167</v>
      </c>
      <c r="E33" s="586" t="s">
        <v>168</v>
      </c>
      <c r="F33" s="455">
        <v>4000</v>
      </c>
      <c r="G33" s="856"/>
      <c r="H33" s="852"/>
      <c r="I33" s="605"/>
    </row>
    <row r="34" spans="1:9" ht="28.5" customHeight="1">
      <c r="A34" s="829">
        <v>346</v>
      </c>
      <c r="B34" s="701">
        <v>3114</v>
      </c>
      <c r="C34" s="253"/>
      <c r="D34" s="253"/>
      <c r="E34" s="580" t="s">
        <v>169</v>
      </c>
      <c r="F34" s="451"/>
      <c r="G34" s="857"/>
      <c r="H34" s="851"/>
      <c r="I34" s="253"/>
    </row>
    <row r="35" spans="1:9" ht="18" customHeight="1" thickBot="1">
      <c r="A35" s="828"/>
      <c r="B35" s="253"/>
      <c r="C35" s="253">
        <v>6351</v>
      </c>
      <c r="D35" s="635" t="s">
        <v>170</v>
      </c>
      <c r="E35" s="587" t="s">
        <v>171</v>
      </c>
      <c r="F35" s="451">
        <v>3000</v>
      </c>
      <c r="G35" s="857"/>
      <c r="H35" s="851"/>
      <c r="I35" s="253"/>
    </row>
    <row r="36" spans="1:9" ht="18.75" customHeight="1">
      <c r="A36" s="834">
        <v>358</v>
      </c>
      <c r="B36" s="325">
        <v>3114</v>
      </c>
      <c r="C36" s="325"/>
      <c r="D36" s="638"/>
      <c r="E36" s="588" t="s">
        <v>172</v>
      </c>
      <c r="F36" s="452"/>
      <c r="G36" s="855"/>
      <c r="H36" s="849"/>
      <c r="I36" s="325"/>
    </row>
    <row r="37" spans="1:9" ht="18.75" customHeight="1">
      <c r="A37" s="835"/>
      <c r="B37" s="614"/>
      <c r="C37" s="214">
        <v>6351</v>
      </c>
      <c r="D37" s="639" t="s">
        <v>173</v>
      </c>
      <c r="E37" s="364" t="s">
        <v>174</v>
      </c>
      <c r="F37" s="453">
        <v>3000</v>
      </c>
      <c r="G37" s="858"/>
      <c r="H37" s="853"/>
      <c r="I37" s="614"/>
    </row>
    <row r="38" spans="1:9" ht="18" customHeight="1" thickBot="1">
      <c r="A38" s="836"/>
      <c r="B38" s="605"/>
      <c r="C38" s="605">
        <v>6351</v>
      </c>
      <c r="D38" s="637" t="s">
        <v>175</v>
      </c>
      <c r="E38" s="589" t="s">
        <v>176</v>
      </c>
      <c r="F38" s="455">
        <v>3000</v>
      </c>
      <c r="G38" s="856"/>
      <c r="H38" s="852"/>
      <c r="I38" s="605"/>
    </row>
    <row r="39" spans="1:9" ht="30" customHeight="1">
      <c r="A39" s="825">
        <v>370</v>
      </c>
      <c r="B39" s="699">
        <v>3122</v>
      </c>
      <c r="C39" s="700"/>
      <c r="D39" s="629"/>
      <c r="E39" s="568" t="s">
        <v>177</v>
      </c>
      <c r="F39" s="448"/>
      <c r="G39" s="855"/>
      <c r="H39" s="849"/>
      <c r="I39" s="325"/>
    </row>
    <row r="40" spans="1:9" ht="18.75" customHeight="1">
      <c r="A40" s="835"/>
      <c r="B40" s="614"/>
      <c r="C40" s="214">
        <v>6351</v>
      </c>
      <c r="D40" s="253" t="s">
        <v>178</v>
      </c>
      <c r="E40" s="364" t="s">
        <v>276</v>
      </c>
      <c r="F40" s="453">
        <v>2500</v>
      </c>
      <c r="G40" s="858"/>
      <c r="H40" s="853"/>
      <c r="I40" s="614"/>
    </row>
    <row r="41" spans="1:9" ht="20.45" customHeight="1" thickBot="1">
      <c r="A41" s="837"/>
      <c r="B41" s="703"/>
      <c r="C41" s="640">
        <v>6351</v>
      </c>
      <c r="D41" s="605" t="s">
        <v>183</v>
      </c>
      <c r="E41" s="590" t="s">
        <v>277</v>
      </c>
      <c r="F41" s="455">
        <v>500</v>
      </c>
      <c r="G41" s="856"/>
      <c r="H41" s="852"/>
      <c r="I41" s="605"/>
    </row>
    <row r="42" spans="1:9" ht="18.75" customHeight="1">
      <c r="A42" s="826">
        <v>371</v>
      </c>
      <c r="B42" s="701">
        <v>3122</v>
      </c>
      <c r="C42" s="253"/>
      <c r="D42" s="253"/>
      <c r="E42" s="568" t="s">
        <v>179</v>
      </c>
      <c r="F42" s="451"/>
      <c r="G42" s="857"/>
      <c r="H42" s="851"/>
      <c r="I42" s="253"/>
    </row>
    <row r="43" spans="1:9" ht="18" customHeight="1" thickBot="1">
      <c r="A43" s="836"/>
      <c r="B43" s="605"/>
      <c r="C43" s="605">
        <v>6351</v>
      </c>
      <c r="D43" s="605" t="s">
        <v>180</v>
      </c>
      <c r="E43" s="589" t="s">
        <v>181</v>
      </c>
      <c r="F43" s="455">
        <v>5000</v>
      </c>
      <c r="G43" s="856"/>
      <c r="H43" s="852"/>
      <c r="I43" s="605"/>
    </row>
    <row r="44" spans="1:9" ht="30" customHeight="1">
      <c r="A44" s="826">
        <v>372</v>
      </c>
      <c r="B44" s="701">
        <v>3127</v>
      </c>
      <c r="C44" s="253"/>
      <c r="D44" s="253"/>
      <c r="E44" s="580" t="s">
        <v>182</v>
      </c>
      <c r="F44" s="451"/>
      <c r="G44" s="857"/>
      <c r="H44" s="851"/>
      <c r="I44" s="253"/>
    </row>
    <row r="45" spans="1:9" ht="18" customHeight="1" thickBot="1">
      <c r="A45" s="835"/>
      <c r="B45" s="614"/>
      <c r="C45" s="641">
        <v>5331</v>
      </c>
      <c r="D45" s="253" t="s">
        <v>185</v>
      </c>
      <c r="E45" s="591" t="s">
        <v>278</v>
      </c>
      <c r="F45" s="423">
        <v>500</v>
      </c>
      <c r="G45" s="858"/>
      <c r="H45" s="853"/>
      <c r="I45" s="614"/>
    </row>
    <row r="46" spans="1:9" ht="18.75" customHeight="1">
      <c r="A46" s="825">
        <v>390</v>
      </c>
      <c r="B46" s="699">
        <v>3121</v>
      </c>
      <c r="C46" s="642"/>
      <c r="D46" s="325"/>
      <c r="E46" s="568" t="s">
        <v>184</v>
      </c>
      <c r="F46" s="448"/>
      <c r="G46" s="855"/>
      <c r="H46" s="849"/>
      <c r="I46" s="325"/>
    </row>
    <row r="47" spans="1:9" ht="18" customHeight="1" thickBot="1">
      <c r="A47" s="835"/>
      <c r="B47" s="614"/>
      <c r="C47" s="643">
        <v>5331</v>
      </c>
      <c r="D47" s="253" t="s">
        <v>188</v>
      </c>
      <c r="E47" s="592" t="s">
        <v>186</v>
      </c>
      <c r="F47" s="423">
        <v>2500</v>
      </c>
      <c r="G47" s="858"/>
      <c r="H47" s="853"/>
      <c r="I47" s="614"/>
    </row>
    <row r="48" spans="1:9" ht="27.75" customHeight="1">
      <c r="A48" s="825">
        <v>392</v>
      </c>
      <c r="B48" s="699">
        <v>3127</v>
      </c>
      <c r="C48" s="325"/>
      <c r="D48" s="325"/>
      <c r="E48" s="568" t="s">
        <v>53</v>
      </c>
      <c r="F48" s="452"/>
      <c r="G48" s="849"/>
      <c r="H48" s="849"/>
      <c r="I48" s="638"/>
    </row>
    <row r="49" spans="1:13" ht="18" customHeight="1">
      <c r="A49" s="826"/>
      <c r="B49" s="705"/>
      <c r="C49" s="214">
        <v>6121</v>
      </c>
      <c r="D49" s="611" t="s">
        <v>54</v>
      </c>
      <c r="E49" s="612" t="s">
        <v>291</v>
      </c>
      <c r="F49" s="457"/>
      <c r="G49" s="851"/>
      <c r="H49" s="572">
        <v>127050</v>
      </c>
      <c r="I49" s="865" t="s">
        <v>228</v>
      </c>
    </row>
    <row r="50" spans="1:13" ht="18" customHeight="1">
      <c r="A50" s="827"/>
      <c r="B50" s="706"/>
      <c r="C50" s="214">
        <v>6121</v>
      </c>
      <c r="D50" s="214" t="s">
        <v>187</v>
      </c>
      <c r="E50" s="613" t="s">
        <v>340</v>
      </c>
      <c r="F50" s="449"/>
      <c r="G50" s="572">
        <v>9100</v>
      </c>
      <c r="H50" s="572">
        <v>17200</v>
      </c>
      <c r="I50" s="214" t="s">
        <v>341</v>
      </c>
    </row>
    <row r="51" spans="1:13" ht="18" customHeight="1" thickBot="1">
      <c r="A51" s="838"/>
      <c r="B51" s="717"/>
      <c r="C51" s="324">
        <v>5331</v>
      </c>
      <c r="D51" s="324" t="s">
        <v>194</v>
      </c>
      <c r="E51" s="718" t="s">
        <v>189</v>
      </c>
      <c r="F51" s="456">
        <v>1000</v>
      </c>
      <c r="G51" s="719"/>
      <c r="H51" s="720"/>
      <c r="I51" s="773"/>
    </row>
    <row r="52" spans="1:13" ht="18.75" customHeight="1">
      <c r="A52" s="825">
        <v>394</v>
      </c>
      <c r="B52" s="708">
        <v>3127</v>
      </c>
      <c r="C52" s="644"/>
      <c r="D52" s="325"/>
      <c r="E52" s="568" t="s">
        <v>190</v>
      </c>
      <c r="F52" s="448"/>
      <c r="G52" s="594"/>
      <c r="H52" s="595"/>
      <c r="I52" s="638"/>
    </row>
    <row r="53" spans="1:13" ht="18" customHeight="1" thickBot="1">
      <c r="A53" s="837"/>
      <c r="B53" s="709"/>
      <c r="C53" s="605">
        <v>6351</v>
      </c>
      <c r="D53" s="605" t="s">
        <v>191</v>
      </c>
      <c r="E53" s="589" t="s">
        <v>192</v>
      </c>
      <c r="F53" s="455">
        <v>2000</v>
      </c>
      <c r="G53" s="596"/>
      <c r="H53" s="584"/>
      <c r="I53" s="637"/>
    </row>
    <row r="54" spans="1:13" ht="30" customHeight="1">
      <c r="A54" s="826">
        <v>395</v>
      </c>
      <c r="B54" s="705">
        <v>3122</v>
      </c>
      <c r="C54" s="253"/>
      <c r="D54" s="253"/>
      <c r="E54" s="580" t="s">
        <v>193</v>
      </c>
      <c r="F54" s="451"/>
      <c r="G54" s="593"/>
      <c r="H54" s="297"/>
      <c r="I54" s="774"/>
    </row>
    <row r="55" spans="1:13" ht="21.75" customHeight="1" thickBot="1">
      <c r="A55" s="826"/>
      <c r="B55" s="705"/>
      <c r="C55" s="324">
        <v>6351</v>
      </c>
      <c r="D55" s="253" t="s">
        <v>200</v>
      </c>
      <c r="E55" s="591" t="s">
        <v>195</v>
      </c>
      <c r="F55" s="451">
        <v>8500</v>
      </c>
      <c r="G55" s="593"/>
      <c r="H55" s="297"/>
      <c r="I55" s="774"/>
    </row>
    <row r="56" spans="1:13" ht="18.75" customHeight="1">
      <c r="A56" s="839">
        <v>400</v>
      </c>
      <c r="B56" s="325">
        <v>3127</v>
      </c>
      <c r="C56" s="645"/>
      <c r="D56" s="325"/>
      <c r="E56" s="568" t="s">
        <v>196</v>
      </c>
      <c r="F56" s="452"/>
      <c r="G56" s="855"/>
      <c r="H56" s="849"/>
      <c r="I56" s="638"/>
    </row>
    <row r="57" spans="1:13" ht="18.75" customHeight="1" thickBot="1">
      <c r="A57" s="840"/>
      <c r="B57" s="710"/>
      <c r="C57" s="646">
        <v>6351</v>
      </c>
      <c r="D57" s="605" t="s">
        <v>197</v>
      </c>
      <c r="E57" s="597" t="s">
        <v>198</v>
      </c>
      <c r="F57" s="455">
        <v>2000</v>
      </c>
      <c r="G57" s="859"/>
      <c r="H57" s="852"/>
      <c r="I57" s="605"/>
    </row>
    <row r="58" spans="1:13" ht="19.5" customHeight="1">
      <c r="A58" s="841">
        <v>401</v>
      </c>
      <c r="B58" s="253">
        <v>3127</v>
      </c>
      <c r="C58" s="250"/>
      <c r="D58" s="253"/>
      <c r="E58" s="568" t="s">
        <v>199</v>
      </c>
      <c r="F58" s="451"/>
      <c r="G58" s="857"/>
      <c r="H58" s="851"/>
      <c r="I58" s="253"/>
    </row>
    <row r="59" spans="1:13" ht="18.75" customHeight="1">
      <c r="A59" s="841"/>
      <c r="B59" s="612"/>
      <c r="C59" s="250">
        <v>6351</v>
      </c>
      <c r="D59" s="253" t="s">
        <v>206</v>
      </c>
      <c r="E59" s="598" t="s">
        <v>201</v>
      </c>
      <c r="F59" s="449">
        <v>3500</v>
      </c>
      <c r="G59" s="860"/>
      <c r="H59" s="850"/>
      <c r="I59" s="214"/>
    </row>
    <row r="60" spans="1:13" ht="18.75" customHeight="1" thickBot="1">
      <c r="A60" s="837"/>
      <c r="B60" s="709"/>
      <c r="C60" s="605">
        <v>6121</v>
      </c>
      <c r="D60" s="605" t="s">
        <v>283</v>
      </c>
      <c r="E60" s="606" t="s">
        <v>295</v>
      </c>
      <c r="F60" s="456"/>
      <c r="G60" s="584">
        <v>4000</v>
      </c>
      <c r="H60" s="584">
        <v>33000</v>
      </c>
      <c r="I60" s="324" t="s">
        <v>339</v>
      </c>
    </row>
    <row r="61" spans="1:13" ht="19.5" customHeight="1">
      <c r="A61" s="825">
        <v>413</v>
      </c>
      <c r="B61" s="699">
        <v>3127</v>
      </c>
      <c r="C61" s="700"/>
      <c r="D61" s="629"/>
      <c r="E61" s="568" t="s">
        <v>202</v>
      </c>
      <c r="F61" s="451"/>
      <c r="G61" s="857"/>
      <c r="H61" s="851"/>
      <c r="I61" s="253"/>
      <c r="J61" s="381"/>
      <c r="K61" s="381"/>
    </row>
    <row r="62" spans="1:13" ht="18.75" customHeight="1" thickBot="1">
      <c r="A62" s="841"/>
      <c r="B62" s="612"/>
      <c r="C62" s="214">
        <v>5331</v>
      </c>
      <c r="D62" s="647" t="s">
        <v>203</v>
      </c>
      <c r="E62" s="599" t="s">
        <v>204</v>
      </c>
      <c r="F62" s="451">
        <v>900</v>
      </c>
      <c r="G62" s="857"/>
      <c r="H62" s="851"/>
      <c r="I62" s="253"/>
      <c r="J62" s="381"/>
      <c r="K62" s="381"/>
    </row>
    <row r="63" spans="1:13" ht="30" customHeight="1">
      <c r="A63" s="842">
        <v>415</v>
      </c>
      <c r="B63" s="699">
        <v>3122</v>
      </c>
      <c r="C63" s="251"/>
      <c r="D63" s="325"/>
      <c r="E63" s="568" t="s">
        <v>205</v>
      </c>
      <c r="F63" s="448"/>
      <c r="G63" s="855"/>
      <c r="H63" s="849"/>
      <c r="I63" s="325"/>
      <c r="J63" s="381"/>
      <c r="K63" s="381"/>
      <c r="L63" s="381"/>
      <c r="M63" s="381"/>
    </row>
    <row r="64" spans="1:13" ht="18.75" customHeight="1" thickBot="1">
      <c r="A64" s="843"/>
      <c r="B64" s="648"/>
      <c r="C64" s="649">
        <v>6351</v>
      </c>
      <c r="D64" s="650" t="s">
        <v>279</v>
      </c>
      <c r="E64" s="589" t="s">
        <v>280</v>
      </c>
      <c r="F64" s="455">
        <v>3000</v>
      </c>
      <c r="G64" s="856"/>
      <c r="H64" s="852"/>
      <c r="I64" s="605"/>
      <c r="J64" s="381"/>
      <c r="K64" s="381"/>
      <c r="L64" s="381"/>
      <c r="M64" s="381"/>
    </row>
    <row r="65" spans="1:16" ht="30" customHeight="1">
      <c r="A65" s="842">
        <v>416</v>
      </c>
      <c r="B65" s="699">
        <v>3127</v>
      </c>
      <c r="C65" s="251"/>
      <c r="D65" s="325"/>
      <c r="E65" s="568" t="s">
        <v>207</v>
      </c>
      <c r="F65" s="448"/>
      <c r="G65" s="855"/>
      <c r="H65" s="849"/>
      <c r="I65" s="325"/>
      <c r="J65" s="381"/>
      <c r="K65" s="381"/>
      <c r="L65" s="381"/>
      <c r="M65" s="381"/>
    </row>
    <row r="66" spans="1:16" ht="18.75" customHeight="1" thickBot="1">
      <c r="A66" s="844"/>
      <c r="B66" s="651"/>
      <c r="C66" s="250">
        <v>6351</v>
      </c>
      <c r="D66" s="652" t="s">
        <v>208</v>
      </c>
      <c r="E66" s="600" t="s">
        <v>209</v>
      </c>
      <c r="F66" s="423">
        <v>2000</v>
      </c>
      <c r="G66" s="858"/>
      <c r="H66" s="853"/>
      <c r="I66" s="614"/>
      <c r="J66" s="381"/>
      <c r="K66" s="381"/>
      <c r="L66" s="381"/>
      <c r="M66" s="381"/>
    </row>
    <row r="67" spans="1:16" ht="30" customHeight="1">
      <c r="A67" s="842">
        <v>418</v>
      </c>
      <c r="B67" s="699">
        <v>3127</v>
      </c>
      <c r="C67" s="653"/>
      <c r="D67" s="325"/>
      <c r="E67" s="568" t="s">
        <v>392</v>
      </c>
      <c r="F67" s="448"/>
      <c r="G67" s="855"/>
      <c r="H67" s="849"/>
      <c r="I67" s="325"/>
      <c r="J67" s="381"/>
      <c r="K67" s="381"/>
      <c r="L67" s="381"/>
      <c r="M67" s="381"/>
    </row>
    <row r="68" spans="1:16" ht="18" customHeight="1">
      <c r="A68" s="827"/>
      <c r="B68" s="702"/>
      <c r="C68" s="654">
        <v>6351</v>
      </c>
      <c r="D68" s="253" t="s">
        <v>281</v>
      </c>
      <c r="E68" s="601" t="s">
        <v>211</v>
      </c>
      <c r="F68" s="449">
        <v>6500</v>
      </c>
      <c r="G68" s="860"/>
      <c r="H68" s="850"/>
      <c r="I68" s="214"/>
      <c r="J68" s="381"/>
      <c r="K68" s="381"/>
      <c r="L68" s="381"/>
      <c r="M68" s="381"/>
    </row>
    <row r="69" spans="1:16" ht="18" customHeight="1" thickBot="1">
      <c r="A69" s="826"/>
      <c r="B69" s="701"/>
      <c r="C69" s="655">
        <v>6351</v>
      </c>
      <c r="D69" s="632" t="s">
        <v>212</v>
      </c>
      <c r="E69" s="585" t="s">
        <v>213</v>
      </c>
      <c r="F69" s="449">
        <v>2500</v>
      </c>
      <c r="G69" s="860"/>
      <c r="H69" s="297"/>
      <c r="I69" s="214"/>
      <c r="J69" s="381"/>
      <c r="K69" s="381"/>
      <c r="L69" s="381"/>
      <c r="M69" s="381"/>
    </row>
    <row r="70" spans="1:16" ht="18.75" customHeight="1">
      <c r="A70" s="842">
        <v>419</v>
      </c>
      <c r="B70" s="699">
        <v>3127</v>
      </c>
      <c r="C70" s="251"/>
      <c r="D70" s="653"/>
      <c r="E70" s="568" t="s">
        <v>214</v>
      </c>
      <c r="F70" s="448"/>
      <c r="G70" s="855"/>
      <c r="H70" s="849"/>
      <c r="I70" s="325"/>
      <c r="J70" s="381"/>
      <c r="K70" s="381"/>
      <c r="L70" s="381"/>
      <c r="M70" s="381"/>
    </row>
    <row r="71" spans="1:16" ht="18" customHeight="1" thickBot="1">
      <c r="A71" s="837"/>
      <c r="B71" s="703"/>
      <c r="C71" s="605">
        <v>6351</v>
      </c>
      <c r="D71" s="605" t="s">
        <v>282</v>
      </c>
      <c r="E71" s="590" t="s">
        <v>215</v>
      </c>
      <c r="F71" s="455">
        <v>2000</v>
      </c>
      <c r="G71" s="856"/>
      <c r="H71" s="852"/>
      <c r="I71" s="605"/>
      <c r="J71" s="1042"/>
      <c r="K71" s="1042"/>
      <c r="L71" s="1042"/>
      <c r="M71" s="1042"/>
      <c r="N71" s="1042"/>
      <c r="O71" s="1042"/>
      <c r="P71" s="1042"/>
    </row>
    <row r="72" spans="1:16" ht="18.75" customHeight="1">
      <c r="A72" s="826">
        <v>431</v>
      </c>
      <c r="B72" s="701">
        <v>3114</v>
      </c>
      <c r="C72" s="253"/>
      <c r="D72" s="253"/>
      <c r="E72" s="580" t="s">
        <v>216</v>
      </c>
      <c r="F72" s="451"/>
      <c r="G72" s="857"/>
      <c r="H72" s="851"/>
      <c r="I72" s="325"/>
    </row>
    <row r="73" spans="1:16" ht="18" customHeight="1" thickBot="1">
      <c r="A73" s="828"/>
      <c r="B73" s="656"/>
      <c r="C73" s="253">
        <v>6351</v>
      </c>
      <c r="D73" s="253" t="s">
        <v>217</v>
      </c>
      <c r="E73" s="585" t="s">
        <v>218</v>
      </c>
      <c r="F73" s="423">
        <v>2000</v>
      </c>
      <c r="G73" s="858"/>
      <c r="H73" s="853"/>
      <c r="I73" s="614"/>
    </row>
    <row r="74" spans="1:16" ht="18.75" customHeight="1">
      <c r="A74" s="845">
        <v>445</v>
      </c>
      <c r="B74" s="645">
        <v>3127</v>
      </c>
      <c r="C74" s="325"/>
      <c r="D74" s="325"/>
      <c r="E74" s="568" t="s">
        <v>219</v>
      </c>
      <c r="F74" s="448"/>
      <c r="G74" s="855"/>
      <c r="H74" s="849"/>
      <c r="I74" s="325"/>
    </row>
    <row r="75" spans="1:16" ht="18" customHeight="1" thickBot="1">
      <c r="A75" s="846"/>
      <c r="B75" s="636"/>
      <c r="C75" s="214">
        <v>6351</v>
      </c>
      <c r="D75" s="253" t="s">
        <v>210</v>
      </c>
      <c r="E75" s="601" t="s">
        <v>220</v>
      </c>
      <c r="F75" s="449">
        <v>7500</v>
      </c>
      <c r="G75" s="861"/>
      <c r="H75" s="850"/>
      <c r="I75" s="214"/>
    </row>
    <row r="76" spans="1:16" ht="18.75" customHeight="1">
      <c r="A76" s="842">
        <v>447</v>
      </c>
      <c r="B76" s="699">
        <v>3127</v>
      </c>
      <c r="C76" s="325"/>
      <c r="D76" s="325"/>
      <c r="E76" s="568" t="s">
        <v>221</v>
      </c>
      <c r="F76" s="448"/>
      <c r="G76" s="855"/>
      <c r="H76" s="849"/>
      <c r="I76" s="325"/>
    </row>
    <row r="77" spans="1:16" ht="17.25" customHeight="1" thickBot="1">
      <c r="A77" s="840"/>
      <c r="B77" s="646"/>
      <c r="C77" s="646">
        <v>6351</v>
      </c>
      <c r="D77" s="605" t="s">
        <v>222</v>
      </c>
      <c r="E77" s="602" t="s">
        <v>223</v>
      </c>
      <c r="F77" s="455">
        <v>4500</v>
      </c>
      <c r="G77" s="856"/>
      <c r="H77" s="852"/>
      <c r="I77" s="605"/>
    </row>
    <row r="78" spans="1:16" ht="30" customHeight="1">
      <c r="A78" s="825">
        <v>454</v>
      </c>
      <c r="B78" s="699">
        <v>3127</v>
      </c>
      <c r="C78" s="700"/>
      <c r="D78" s="629"/>
      <c r="E78" s="568" t="s">
        <v>224</v>
      </c>
      <c r="F78" s="448"/>
      <c r="G78" s="855"/>
      <c r="H78" s="849"/>
      <c r="I78" s="325"/>
    </row>
    <row r="79" spans="1:16" ht="17.25" customHeight="1" thickBot="1">
      <c r="A79" s="847"/>
      <c r="B79" s="698"/>
      <c r="C79" s="657">
        <v>6351</v>
      </c>
      <c r="D79" s="658" t="s">
        <v>225</v>
      </c>
      <c r="E79" s="608" t="s">
        <v>226</v>
      </c>
      <c r="F79" s="609">
        <v>1600</v>
      </c>
      <c r="G79" s="862"/>
      <c r="H79" s="863"/>
      <c r="I79" s="698"/>
    </row>
    <row r="80" spans="1:16" ht="30" customHeight="1">
      <c r="A80" s="825">
        <v>458</v>
      </c>
      <c r="B80" s="699">
        <v>3127</v>
      </c>
      <c r="C80" s="700"/>
      <c r="D80" s="629"/>
      <c r="E80" s="568" t="s">
        <v>393</v>
      </c>
      <c r="F80" s="448"/>
      <c r="G80" s="864"/>
      <c r="H80" s="864"/>
      <c r="I80" s="325"/>
    </row>
    <row r="81" spans="1:9" ht="18" customHeight="1" thickBot="1">
      <c r="A81" s="840"/>
      <c r="B81" s="605"/>
      <c r="C81" s="605">
        <v>6121</v>
      </c>
      <c r="D81" s="659" t="s">
        <v>284</v>
      </c>
      <c r="E81" s="610" t="s">
        <v>285</v>
      </c>
      <c r="F81" s="455"/>
      <c r="G81" s="584">
        <v>80000</v>
      </c>
      <c r="H81" s="584">
        <v>228690</v>
      </c>
      <c r="I81" s="324" t="s">
        <v>338</v>
      </c>
    </row>
    <row r="82" spans="1:9" ht="30" customHeight="1">
      <c r="A82" s="825">
        <v>460</v>
      </c>
      <c r="B82" s="699">
        <v>3127</v>
      </c>
      <c r="C82" s="325"/>
      <c r="D82" s="325"/>
      <c r="E82" s="568" t="s">
        <v>115</v>
      </c>
      <c r="F82" s="448"/>
      <c r="G82" s="855"/>
      <c r="H82" s="603"/>
      <c r="I82" s="638"/>
    </row>
    <row r="83" spans="1:9" ht="18" customHeight="1" thickBot="1">
      <c r="A83" s="837"/>
      <c r="B83" s="709"/>
      <c r="C83" s="605">
        <v>6121</v>
      </c>
      <c r="D83" s="605" t="s">
        <v>71</v>
      </c>
      <c r="E83" s="606" t="s">
        <v>290</v>
      </c>
      <c r="F83" s="455"/>
      <c r="G83" s="584"/>
      <c r="H83" s="584">
        <v>472000</v>
      </c>
      <c r="I83" s="637" t="s">
        <v>118</v>
      </c>
    </row>
    <row r="84" spans="1:9" ht="19.5" customHeight="1" thickBot="1">
      <c r="A84" s="711"/>
      <c r="B84" s="169"/>
      <c r="C84" s="169"/>
      <c r="D84" s="169"/>
      <c r="E84" s="170"/>
      <c r="F84" s="458"/>
      <c r="G84" s="381"/>
      <c r="H84" s="381"/>
      <c r="I84" s="775"/>
    </row>
    <row r="85" spans="1:9" ht="21" customHeight="1" thickBot="1">
      <c r="A85" s="1039"/>
      <c r="B85" s="1043"/>
      <c r="C85" s="1043"/>
      <c r="D85" s="1043"/>
      <c r="E85" s="176" t="s">
        <v>22</v>
      </c>
      <c r="F85" s="171">
        <f>SUM(F13:F83)</f>
        <v>95000</v>
      </c>
      <c r="G85" s="381"/>
      <c r="H85" s="381"/>
      <c r="I85" s="775"/>
    </row>
    <row r="86" spans="1:9" ht="15.75" thickBot="1">
      <c r="A86" s="172"/>
      <c r="B86" s="173"/>
      <c r="C86" s="173"/>
      <c r="D86" s="169"/>
      <c r="E86" s="173"/>
      <c r="F86" s="460"/>
      <c r="G86" s="381"/>
      <c r="H86" s="381"/>
      <c r="I86" s="775"/>
    </row>
    <row r="87" spans="1:9" ht="16.5" customHeight="1" thickBot="1">
      <c r="A87" s="288" t="s">
        <v>17</v>
      </c>
      <c r="B87" s="105"/>
      <c r="C87" s="106"/>
      <c r="D87" s="461"/>
      <c r="E87" s="107"/>
      <c r="F87" s="462"/>
      <c r="G87" s="381"/>
      <c r="H87" s="381"/>
      <c r="I87" s="775" t="s">
        <v>52</v>
      </c>
    </row>
    <row r="88" spans="1:9" ht="15" customHeight="1">
      <c r="A88" s="329" t="s">
        <v>34</v>
      </c>
      <c r="B88" s="330"/>
      <c r="C88" s="167">
        <v>6351</v>
      </c>
      <c r="D88" s="463"/>
      <c r="E88" s="428" t="s">
        <v>297</v>
      </c>
      <c r="F88" s="376">
        <f>SUM(F16+F18+F20+F21+F23+F25+F28+F33+F35+F37++F38+F40+F41+F43+F53+F55+F57+F59+F64+F66+F68+F69+F71+F73+F75+F77+F79)</f>
        <v>90100</v>
      </c>
      <c r="G88" s="381"/>
      <c r="H88" s="381"/>
      <c r="I88" s="776"/>
    </row>
    <row r="89" spans="1:9" ht="15" customHeight="1" thickBot="1">
      <c r="A89" s="331" t="s">
        <v>34</v>
      </c>
      <c r="B89" s="332"/>
      <c r="C89" s="166">
        <v>5331</v>
      </c>
      <c r="D89" s="464"/>
      <c r="E89" s="195" t="s">
        <v>298</v>
      </c>
      <c r="F89" s="196">
        <f>SUM(F47+F51+F62+F45)</f>
        <v>4900</v>
      </c>
      <c r="I89" s="777"/>
    </row>
    <row r="90" spans="1:9" ht="14.25" customHeight="1" thickBot="1">
      <c r="A90" s="108"/>
      <c r="B90" s="107"/>
      <c r="C90" s="107"/>
      <c r="D90" s="465"/>
      <c r="E90" s="848" t="s">
        <v>15</v>
      </c>
      <c r="F90" s="316">
        <f>SUM(F88:F89)</f>
        <v>95000</v>
      </c>
      <c r="G90" s="386"/>
      <c r="I90" s="777"/>
    </row>
    <row r="91" spans="1:9" ht="15">
      <c r="A91" s="381"/>
      <c r="B91" s="381"/>
      <c r="C91" s="381"/>
      <c r="D91" s="441"/>
      <c r="E91" s="381"/>
      <c r="F91" s="437"/>
      <c r="G91" s="381"/>
      <c r="H91" s="381"/>
      <c r="I91" s="775"/>
    </row>
    <row r="92" spans="1:9" ht="28.5" customHeight="1">
      <c r="A92" s="381"/>
      <c r="B92" s="381"/>
      <c r="C92" s="381"/>
      <c r="D92" s="441"/>
      <c r="E92" s="381"/>
      <c r="F92" s="437"/>
      <c r="G92" s="381"/>
      <c r="H92" s="381"/>
      <c r="I92" s="775"/>
    </row>
    <row r="93" spans="1:9" ht="17.25" customHeight="1">
      <c r="B93" s="466"/>
      <c r="C93" s="466"/>
      <c r="D93" s="467"/>
      <c r="E93" s="467"/>
      <c r="F93" s="468"/>
      <c r="G93" s="468"/>
      <c r="H93" s="466"/>
      <c r="I93" s="466"/>
    </row>
    <row r="94" spans="1:9" ht="15">
      <c r="B94" s="469"/>
      <c r="C94" s="469"/>
      <c r="D94" s="467"/>
      <c r="E94" s="470"/>
      <c r="F94" s="1044"/>
      <c r="G94" s="1044"/>
      <c r="H94" s="471"/>
      <c r="I94" s="466"/>
    </row>
    <row r="95" spans="1:9" ht="14.25">
      <c r="B95" s="466"/>
      <c r="C95" s="466"/>
      <c r="D95" s="467"/>
      <c r="E95" s="472"/>
      <c r="F95" s="1045"/>
      <c r="G95" s="1045"/>
      <c r="H95" s="466"/>
      <c r="I95" s="466"/>
    </row>
    <row r="96" spans="1:9" ht="14.25">
      <c r="B96" s="466"/>
      <c r="C96" s="466"/>
      <c r="D96" s="467"/>
      <c r="E96" s="467"/>
      <c r="F96" s="473"/>
      <c r="G96" s="466"/>
      <c r="H96" s="466"/>
      <c r="I96" s="466"/>
    </row>
    <row r="97" spans="1:9" ht="15">
      <c r="A97" s="381"/>
      <c r="B97" s="381"/>
      <c r="C97" s="381"/>
      <c r="D97" s="441"/>
      <c r="E97" s="381"/>
      <c r="F97" s="437"/>
      <c r="I97" s="441"/>
    </row>
    <row r="98" spans="1:9" ht="15">
      <c r="A98" s="381"/>
      <c r="B98" s="381"/>
      <c r="C98" s="381"/>
      <c r="D98" s="441"/>
      <c r="E98" s="381"/>
      <c r="F98" s="437"/>
      <c r="G98" s="381"/>
      <c r="H98" s="381"/>
      <c r="I98" s="441"/>
    </row>
    <row r="99" spans="1:9" ht="15">
      <c r="A99" s="381"/>
      <c r="B99" s="381"/>
      <c r="C99" s="381"/>
      <c r="D99" s="441"/>
      <c r="E99" s="381"/>
      <c r="F99" s="437"/>
      <c r="G99" s="381"/>
      <c r="H99" s="381"/>
      <c r="I99" s="441"/>
    </row>
    <row r="100" spans="1:9" ht="15">
      <c r="A100" s="381"/>
      <c r="B100" s="381"/>
      <c r="C100" s="381"/>
      <c r="D100" s="441"/>
      <c r="E100" s="381"/>
      <c r="F100" s="437"/>
      <c r="G100" s="381"/>
      <c r="H100" s="381"/>
      <c r="I100" s="441"/>
    </row>
    <row r="101" spans="1:9" ht="15">
      <c r="A101" s="381"/>
      <c r="B101" s="381"/>
      <c r="C101" s="381"/>
      <c r="D101" s="441"/>
      <c r="E101" s="381"/>
      <c r="F101" s="437"/>
      <c r="G101" s="381"/>
      <c r="H101" s="381"/>
      <c r="I101" s="441"/>
    </row>
    <row r="102" spans="1:9" ht="15">
      <c r="A102" s="381"/>
      <c r="B102" s="381"/>
      <c r="C102" s="381"/>
      <c r="D102" s="441"/>
      <c r="E102" s="381"/>
      <c r="F102" s="437"/>
      <c r="G102" s="381"/>
      <c r="H102" s="381"/>
      <c r="I102" s="441"/>
    </row>
    <row r="103" spans="1:9" ht="15">
      <c r="A103" s="381"/>
      <c r="B103" s="381"/>
      <c r="C103" s="381"/>
      <c r="D103" s="441"/>
      <c r="E103" s="381"/>
      <c r="F103" s="437"/>
      <c r="G103" s="381"/>
      <c r="H103" s="381"/>
      <c r="I103" s="441"/>
    </row>
    <row r="104" spans="1:9" ht="15">
      <c r="A104" s="381"/>
      <c r="B104" s="381"/>
      <c r="C104" s="381"/>
      <c r="D104" s="441"/>
      <c r="E104" s="381"/>
      <c r="F104" s="437"/>
      <c r="G104" s="381"/>
      <c r="H104" s="381"/>
      <c r="I104" s="441"/>
    </row>
    <row r="105" spans="1:9" ht="15">
      <c r="A105" s="381"/>
      <c r="B105" s="381"/>
      <c r="C105" s="381"/>
      <c r="D105" s="441"/>
      <c r="E105" s="381"/>
      <c r="F105" s="437"/>
      <c r="G105" s="381"/>
      <c r="H105" s="381"/>
      <c r="I105" s="441"/>
    </row>
    <row r="106" spans="1:9" ht="15">
      <c r="A106" s="381"/>
      <c r="B106" s="381"/>
      <c r="C106" s="381"/>
      <c r="D106" s="441"/>
      <c r="E106" s="381"/>
      <c r="F106" s="437"/>
      <c r="G106" s="381"/>
      <c r="H106" s="381"/>
      <c r="I106" s="441"/>
    </row>
  </sheetData>
  <mergeCells count="4">
    <mergeCell ref="J71:P71"/>
    <mergeCell ref="A85:D85"/>
    <mergeCell ref="F94:G94"/>
    <mergeCell ref="F95:G95"/>
  </mergeCells>
  <pageMargins left="0.70866141732283472" right="0.70866141732283472" top="0.59055118110236227" bottom="0.59055118110236227" header="0.31496062992125984" footer="0.31496062992125984"/>
  <pageSetup paperSize="9" scale="70" orientation="landscape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L66"/>
  <sheetViews>
    <sheetView view="pageBreakPreview" zoomScale="60" zoomScaleNormal="100" workbookViewId="0">
      <selection activeCell="I28" sqref="I28"/>
    </sheetView>
  </sheetViews>
  <sheetFormatPr defaultRowHeight="15"/>
  <cols>
    <col min="1" max="1" width="6.85546875" style="64" customWidth="1"/>
    <col min="2" max="2" width="6.42578125" style="64" customWidth="1"/>
    <col min="3" max="3" width="6.5703125" style="64" customWidth="1"/>
    <col min="4" max="4" width="8.42578125" style="64" customWidth="1"/>
    <col min="5" max="5" width="10.85546875" style="64" customWidth="1"/>
    <col min="6" max="6" width="78.7109375" style="64" customWidth="1"/>
    <col min="7" max="7" width="16.42578125" style="64" customWidth="1"/>
    <col min="8" max="8" width="16.140625" style="64" customWidth="1"/>
    <col min="9" max="9" width="17.7109375" style="64" customWidth="1"/>
    <col min="10" max="10" width="19" style="64" customWidth="1"/>
    <col min="11" max="11" width="15.140625" style="64" customWidth="1"/>
    <col min="12" max="253" width="9.140625" style="64"/>
    <col min="254" max="254" width="6.28515625" style="64" customWidth="1"/>
    <col min="255" max="255" width="6.42578125" style="64" customWidth="1"/>
    <col min="256" max="256" width="7.5703125" style="64" customWidth="1"/>
    <col min="257" max="257" width="6.42578125" style="64" customWidth="1"/>
    <col min="258" max="258" width="11" style="64" customWidth="1"/>
    <col min="259" max="259" width="68.7109375" style="64" customWidth="1"/>
    <col min="260" max="260" width="16.28515625" style="64" customWidth="1"/>
    <col min="261" max="261" width="18.7109375" style="64" customWidth="1"/>
    <col min="262" max="262" width="15" style="64" customWidth="1"/>
    <col min="263" max="263" width="21" style="64" customWidth="1"/>
    <col min="264" max="264" width="17.7109375" style="64" customWidth="1"/>
    <col min="265" max="509" width="9.140625" style="64"/>
    <col min="510" max="510" width="6.28515625" style="64" customWidth="1"/>
    <col min="511" max="511" width="6.42578125" style="64" customWidth="1"/>
    <col min="512" max="512" width="7.5703125" style="64" customWidth="1"/>
    <col min="513" max="513" width="6.42578125" style="64" customWidth="1"/>
    <col min="514" max="514" width="11" style="64" customWidth="1"/>
    <col min="515" max="515" width="68.7109375" style="64" customWidth="1"/>
    <col min="516" max="516" width="16.28515625" style="64" customWidth="1"/>
    <col min="517" max="517" width="18.7109375" style="64" customWidth="1"/>
    <col min="518" max="518" width="15" style="64" customWidth="1"/>
    <col min="519" max="519" width="21" style="64" customWidth="1"/>
    <col min="520" max="520" width="17.7109375" style="64" customWidth="1"/>
    <col min="521" max="765" width="9.140625" style="64"/>
    <col min="766" max="766" width="6.28515625" style="64" customWidth="1"/>
    <col min="767" max="767" width="6.42578125" style="64" customWidth="1"/>
    <col min="768" max="768" width="7.5703125" style="64" customWidth="1"/>
    <col min="769" max="769" width="6.42578125" style="64" customWidth="1"/>
    <col min="770" max="770" width="11" style="64" customWidth="1"/>
    <col min="771" max="771" width="68.7109375" style="64" customWidth="1"/>
    <col min="772" max="772" width="16.28515625" style="64" customWidth="1"/>
    <col min="773" max="773" width="18.7109375" style="64" customWidth="1"/>
    <col min="774" max="774" width="15" style="64" customWidth="1"/>
    <col min="775" max="775" width="21" style="64" customWidth="1"/>
    <col min="776" max="776" width="17.7109375" style="64" customWidth="1"/>
    <col min="777" max="1021" width="9.140625" style="64"/>
    <col min="1022" max="1022" width="6.28515625" style="64" customWidth="1"/>
    <col min="1023" max="1023" width="6.42578125" style="64" customWidth="1"/>
    <col min="1024" max="1024" width="7.5703125" style="64" customWidth="1"/>
    <col min="1025" max="1025" width="6.42578125" style="64" customWidth="1"/>
    <col min="1026" max="1026" width="11" style="64" customWidth="1"/>
    <col min="1027" max="1027" width="68.7109375" style="64" customWidth="1"/>
    <col min="1028" max="1028" width="16.28515625" style="64" customWidth="1"/>
    <col min="1029" max="1029" width="18.7109375" style="64" customWidth="1"/>
    <col min="1030" max="1030" width="15" style="64" customWidth="1"/>
    <col min="1031" max="1031" width="21" style="64" customWidth="1"/>
    <col min="1032" max="1032" width="17.7109375" style="64" customWidth="1"/>
    <col min="1033" max="1277" width="9.140625" style="64"/>
    <col min="1278" max="1278" width="6.28515625" style="64" customWidth="1"/>
    <col min="1279" max="1279" width="6.42578125" style="64" customWidth="1"/>
    <col min="1280" max="1280" width="7.5703125" style="64" customWidth="1"/>
    <col min="1281" max="1281" width="6.42578125" style="64" customWidth="1"/>
    <col min="1282" max="1282" width="11" style="64" customWidth="1"/>
    <col min="1283" max="1283" width="68.7109375" style="64" customWidth="1"/>
    <col min="1284" max="1284" width="16.28515625" style="64" customWidth="1"/>
    <col min="1285" max="1285" width="18.7109375" style="64" customWidth="1"/>
    <col min="1286" max="1286" width="15" style="64" customWidth="1"/>
    <col min="1287" max="1287" width="21" style="64" customWidth="1"/>
    <col min="1288" max="1288" width="17.7109375" style="64" customWidth="1"/>
    <col min="1289" max="1533" width="9.140625" style="64"/>
    <col min="1534" max="1534" width="6.28515625" style="64" customWidth="1"/>
    <col min="1535" max="1535" width="6.42578125" style="64" customWidth="1"/>
    <col min="1536" max="1536" width="7.5703125" style="64" customWidth="1"/>
    <col min="1537" max="1537" width="6.42578125" style="64" customWidth="1"/>
    <col min="1538" max="1538" width="11" style="64" customWidth="1"/>
    <col min="1539" max="1539" width="68.7109375" style="64" customWidth="1"/>
    <col min="1540" max="1540" width="16.28515625" style="64" customWidth="1"/>
    <col min="1541" max="1541" width="18.7109375" style="64" customWidth="1"/>
    <col min="1542" max="1542" width="15" style="64" customWidth="1"/>
    <col min="1543" max="1543" width="21" style="64" customWidth="1"/>
    <col min="1544" max="1544" width="17.7109375" style="64" customWidth="1"/>
    <col min="1545" max="1789" width="9.140625" style="64"/>
    <col min="1790" max="1790" width="6.28515625" style="64" customWidth="1"/>
    <col min="1791" max="1791" width="6.42578125" style="64" customWidth="1"/>
    <col min="1792" max="1792" width="7.5703125" style="64" customWidth="1"/>
    <col min="1793" max="1793" width="6.42578125" style="64" customWidth="1"/>
    <col min="1794" max="1794" width="11" style="64" customWidth="1"/>
    <col min="1795" max="1795" width="68.7109375" style="64" customWidth="1"/>
    <col min="1796" max="1796" width="16.28515625" style="64" customWidth="1"/>
    <col min="1797" max="1797" width="18.7109375" style="64" customWidth="1"/>
    <col min="1798" max="1798" width="15" style="64" customWidth="1"/>
    <col min="1799" max="1799" width="21" style="64" customWidth="1"/>
    <col min="1800" max="1800" width="17.7109375" style="64" customWidth="1"/>
    <col min="1801" max="2045" width="9.140625" style="64"/>
    <col min="2046" max="2046" width="6.28515625" style="64" customWidth="1"/>
    <col min="2047" max="2047" width="6.42578125" style="64" customWidth="1"/>
    <col min="2048" max="2048" width="7.5703125" style="64" customWidth="1"/>
    <col min="2049" max="2049" width="6.42578125" style="64" customWidth="1"/>
    <col min="2050" max="2050" width="11" style="64" customWidth="1"/>
    <col min="2051" max="2051" width="68.7109375" style="64" customWidth="1"/>
    <col min="2052" max="2052" width="16.28515625" style="64" customWidth="1"/>
    <col min="2053" max="2053" width="18.7109375" style="64" customWidth="1"/>
    <col min="2054" max="2054" width="15" style="64" customWidth="1"/>
    <col min="2055" max="2055" width="21" style="64" customWidth="1"/>
    <col min="2056" max="2056" width="17.7109375" style="64" customWidth="1"/>
    <col min="2057" max="2301" width="9.140625" style="64"/>
    <col min="2302" max="2302" width="6.28515625" style="64" customWidth="1"/>
    <col min="2303" max="2303" width="6.42578125" style="64" customWidth="1"/>
    <col min="2304" max="2304" width="7.5703125" style="64" customWidth="1"/>
    <col min="2305" max="2305" width="6.42578125" style="64" customWidth="1"/>
    <col min="2306" max="2306" width="11" style="64" customWidth="1"/>
    <col min="2307" max="2307" width="68.7109375" style="64" customWidth="1"/>
    <col min="2308" max="2308" width="16.28515625" style="64" customWidth="1"/>
    <col min="2309" max="2309" width="18.7109375" style="64" customWidth="1"/>
    <col min="2310" max="2310" width="15" style="64" customWidth="1"/>
    <col min="2311" max="2311" width="21" style="64" customWidth="1"/>
    <col min="2312" max="2312" width="17.7109375" style="64" customWidth="1"/>
    <col min="2313" max="2557" width="9.140625" style="64"/>
    <col min="2558" max="2558" width="6.28515625" style="64" customWidth="1"/>
    <col min="2559" max="2559" width="6.42578125" style="64" customWidth="1"/>
    <col min="2560" max="2560" width="7.5703125" style="64" customWidth="1"/>
    <col min="2561" max="2561" width="6.42578125" style="64" customWidth="1"/>
    <col min="2562" max="2562" width="11" style="64" customWidth="1"/>
    <col min="2563" max="2563" width="68.7109375" style="64" customWidth="1"/>
    <col min="2564" max="2564" width="16.28515625" style="64" customWidth="1"/>
    <col min="2565" max="2565" width="18.7109375" style="64" customWidth="1"/>
    <col min="2566" max="2566" width="15" style="64" customWidth="1"/>
    <col min="2567" max="2567" width="21" style="64" customWidth="1"/>
    <col min="2568" max="2568" width="17.7109375" style="64" customWidth="1"/>
    <col min="2569" max="2813" width="9.140625" style="64"/>
    <col min="2814" max="2814" width="6.28515625" style="64" customWidth="1"/>
    <col min="2815" max="2815" width="6.42578125" style="64" customWidth="1"/>
    <col min="2816" max="2816" width="7.5703125" style="64" customWidth="1"/>
    <col min="2817" max="2817" width="6.42578125" style="64" customWidth="1"/>
    <col min="2818" max="2818" width="11" style="64" customWidth="1"/>
    <col min="2819" max="2819" width="68.7109375" style="64" customWidth="1"/>
    <col min="2820" max="2820" width="16.28515625" style="64" customWidth="1"/>
    <col min="2821" max="2821" width="18.7109375" style="64" customWidth="1"/>
    <col min="2822" max="2822" width="15" style="64" customWidth="1"/>
    <col min="2823" max="2823" width="21" style="64" customWidth="1"/>
    <col min="2824" max="2824" width="17.7109375" style="64" customWidth="1"/>
    <col min="2825" max="3069" width="9.140625" style="64"/>
    <col min="3070" max="3070" width="6.28515625" style="64" customWidth="1"/>
    <col min="3071" max="3071" width="6.42578125" style="64" customWidth="1"/>
    <col min="3072" max="3072" width="7.5703125" style="64" customWidth="1"/>
    <col min="3073" max="3073" width="6.42578125" style="64" customWidth="1"/>
    <col min="3074" max="3074" width="11" style="64" customWidth="1"/>
    <col min="3075" max="3075" width="68.7109375" style="64" customWidth="1"/>
    <col min="3076" max="3076" width="16.28515625" style="64" customWidth="1"/>
    <col min="3077" max="3077" width="18.7109375" style="64" customWidth="1"/>
    <col min="3078" max="3078" width="15" style="64" customWidth="1"/>
    <col min="3079" max="3079" width="21" style="64" customWidth="1"/>
    <col min="3080" max="3080" width="17.7109375" style="64" customWidth="1"/>
    <col min="3081" max="3325" width="9.140625" style="64"/>
    <col min="3326" max="3326" width="6.28515625" style="64" customWidth="1"/>
    <col min="3327" max="3327" width="6.42578125" style="64" customWidth="1"/>
    <col min="3328" max="3328" width="7.5703125" style="64" customWidth="1"/>
    <col min="3329" max="3329" width="6.42578125" style="64" customWidth="1"/>
    <col min="3330" max="3330" width="11" style="64" customWidth="1"/>
    <col min="3331" max="3331" width="68.7109375" style="64" customWidth="1"/>
    <col min="3332" max="3332" width="16.28515625" style="64" customWidth="1"/>
    <col min="3333" max="3333" width="18.7109375" style="64" customWidth="1"/>
    <col min="3334" max="3334" width="15" style="64" customWidth="1"/>
    <col min="3335" max="3335" width="21" style="64" customWidth="1"/>
    <col min="3336" max="3336" width="17.7109375" style="64" customWidth="1"/>
    <col min="3337" max="3581" width="9.140625" style="64"/>
    <col min="3582" max="3582" width="6.28515625" style="64" customWidth="1"/>
    <col min="3583" max="3583" width="6.42578125" style="64" customWidth="1"/>
    <col min="3584" max="3584" width="7.5703125" style="64" customWidth="1"/>
    <col min="3585" max="3585" width="6.42578125" style="64" customWidth="1"/>
    <col min="3586" max="3586" width="11" style="64" customWidth="1"/>
    <col min="3587" max="3587" width="68.7109375" style="64" customWidth="1"/>
    <col min="3588" max="3588" width="16.28515625" style="64" customWidth="1"/>
    <col min="3589" max="3589" width="18.7109375" style="64" customWidth="1"/>
    <col min="3590" max="3590" width="15" style="64" customWidth="1"/>
    <col min="3591" max="3591" width="21" style="64" customWidth="1"/>
    <col min="3592" max="3592" width="17.7109375" style="64" customWidth="1"/>
    <col min="3593" max="3837" width="9.140625" style="64"/>
    <col min="3838" max="3838" width="6.28515625" style="64" customWidth="1"/>
    <col min="3839" max="3839" width="6.42578125" style="64" customWidth="1"/>
    <col min="3840" max="3840" width="7.5703125" style="64" customWidth="1"/>
    <col min="3841" max="3841" width="6.42578125" style="64" customWidth="1"/>
    <col min="3842" max="3842" width="11" style="64" customWidth="1"/>
    <col min="3843" max="3843" width="68.7109375" style="64" customWidth="1"/>
    <col min="3844" max="3844" width="16.28515625" style="64" customWidth="1"/>
    <col min="3845" max="3845" width="18.7109375" style="64" customWidth="1"/>
    <col min="3846" max="3846" width="15" style="64" customWidth="1"/>
    <col min="3847" max="3847" width="21" style="64" customWidth="1"/>
    <col min="3848" max="3848" width="17.7109375" style="64" customWidth="1"/>
    <col min="3849" max="4093" width="9.140625" style="64"/>
    <col min="4094" max="4094" width="6.28515625" style="64" customWidth="1"/>
    <col min="4095" max="4095" width="6.42578125" style="64" customWidth="1"/>
    <col min="4096" max="4096" width="7.5703125" style="64" customWidth="1"/>
    <col min="4097" max="4097" width="6.42578125" style="64" customWidth="1"/>
    <col min="4098" max="4098" width="11" style="64" customWidth="1"/>
    <col min="4099" max="4099" width="68.7109375" style="64" customWidth="1"/>
    <col min="4100" max="4100" width="16.28515625" style="64" customWidth="1"/>
    <col min="4101" max="4101" width="18.7109375" style="64" customWidth="1"/>
    <col min="4102" max="4102" width="15" style="64" customWidth="1"/>
    <col min="4103" max="4103" width="21" style="64" customWidth="1"/>
    <col min="4104" max="4104" width="17.7109375" style="64" customWidth="1"/>
    <col min="4105" max="4349" width="9.140625" style="64"/>
    <col min="4350" max="4350" width="6.28515625" style="64" customWidth="1"/>
    <col min="4351" max="4351" width="6.42578125" style="64" customWidth="1"/>
    <col min="4352" max="4352" width="7.5703125" style="64" customWidth="1"/>
    <col min="4353" max="4353" width="6.42578125" style="64" customWidth="1"/>
    <col min="4354" max="4354" width="11" style="64" customWidth="1"/>
    <col min="4355" max="4355" width="68.7109375" style="64" customWidth="1"/>
    <col min="4356" max="4356" width="16.28515625" style="64" customWidth="1"/>
    <col min="4357" max="4357" width="18.7109375" style="64" customWidth="1"/>
    <col min="4358" max="4358" width="15" style="64" customWidth="1"/>
    <col min="4359" max="4359" width="21" style="64" customWidth="1"/>
    <col min="4360" max="4360" width="17.7109375" style="64" customWidth="1"/>
    <col min="4361" max="4605" width="9.140625" style="64"/>
    <col min="4606" max="4606" width="6.28515625" style="64" customWidth="1"/>
    <col min="4607" max="4607" width="6.42578125" style="64" customWidth="1"/>
    <col min="4608" max="4608" width="7.5703125" style="64" customWidth="1"/>
    <col min="4609" max="4609" width="6.42578125" style="64" customWidth="1"/>
    <col min="4610" max="4610" width="11" style="64" customWidth="1"/>
    <col min="4611" max="4611" width="68.7109375" style="64" customWidth="1"/>
    <col min="4612" max="4612" width="16.28515625" style="64" customWidth="1"/>
    <col min="4613" max="4613" width="18.7109375" style="64" customWidth="1"/>
    <col min="4614" max="4614" width="15" style="64" customWidth="1"/>
    <col min="4615" max="4615" width="21" style="64" customWidth="1"/>
    <col min="4616" max="4616" width="17.7109375" style="64" customWidth="1"/>
    <col min="4617" max="4861" width="9.140625" style="64"/>
    <col min="4862" max="4862" width="6.28515625" style="64" customWidth="1"/>
    <col min="4863" max="4863" width="6.42578125" style="64" customWidth="1"/>
    <col min="4864" max="4864" width="7.5703125" style="64" customWidth="1"/>
    <col min="4865" max="4865" width="6.42578125" style="64" customWidth="1"/>
    <col min="4866" max="4866" width="11" style="64" customWidth="1"/>
    <col min="4867" max="4867" width="68.7109375" style="64" customWidth="1"/>
    <col min="4868" max="4868" width="16.28515625" style="64" customWidth="1"/>
    <col min="4869" max="4869" width="18.7109375" style="64" customWidth="1"/>
    <col min="4870" max="4870" width="15" style="64" customWidth="1"/>
    <col min="4871" max="4871" width="21" style="64" customWidth="1"/>
    <col min="4872" max="4872" width="17.7109375" style="64" customWidth="1"/>
    <col min="4873" max="5117" width="9.140625" style="64"/>
    <col min="5118" max="5118" width="6.28515625" style="64" customWidth="1"/>
    <col min="5119" max="5119" width="6.42578125" style="64" customWidth="1"/>
    <col min="5120" max="5120" width="7.5703125" style="64" customWidth="1"/>
    <col min="5121" max="5121" width="6.42578125" style="64" customWidth="1"/>
    <col min="5122" max="5122" width="11" style="64" customWidth="1"/>
    <col min="5123" max="5123" width="68.7109375" style="64" customWidth="1"/>
    <col min="5124" max="5124" width="16.28515625" style="64" customWidth="1"/>
    <col min="5125" max="5125" width="18.7109375" style="64" customWidth="1"/>
    <col min="5126" max="5126" width="15" style="64" customWidth="1"/>
    <col min="5127" max="5127" width="21" style="64" customWidth="1"/>
    <col min="5128" max="5128" width="17.7109375" style="64" customWidth="1"/>
    <col min="5129" max="5373" width="9.140625" style="64"/>
    <col min="5374" max="5374" width="6.28515625" style="64" customWidth="1"/>
    <col min="5375" max="5375" width="6.42578125" style="64" customWidth="1"/>
    <col min="5376" max="5376" width="7.5703125" style="64" customWidth="1"/>
    <col min="5377" max="5377" width="6.42578125" style="64" customWidth="1"/>
    <col min="5378" max="5378" width="11" style="64" customWidth="1"/>
    <col min="5379" max="5379" width="68.7109375" style="64" customWidth="1"/>
    <col min="5380" max="5380" width="16.28515625" style="64" customWidth="1"/>
    <col min="5381" max="5381" width="18.7109375" style="64" customWidth="1"/>
    <col min="5382" max="5382" width="15" style="64" customWidth="1"/>
    <col min="5383" max="5383" width="21" style="64" customWidth="1"/>
    <col min="5384" max="5384" width="17.7109375" style="64" customWidth="1"/>
    <col min="5385" max="5629" width="9.140625" style="64"/>
    <col min="5630" max="5630" width="6.28515625" style="64" customWidth="1"/>
    <col min="5631" max="5631" width="6.42578125" style="64" customWidth="1"/>
    <col min="5632" max="5632" width="7.5703125" style="64" customWidth="1"/>
    <col min="5633" max="5633" width="6.42578125" style="64" customWidth="1"/>
    <col min="5634" max="5634" width="11" style="64" customWidth="1"/>
    <col min="5635" max="5635" width="68.7109375" style="64" customWidth="1"/>
    <col min="5636" max="5636" width="16.28515625" style="64" customWidth="1"/>
    <col min="5637" max="5637" width="18.7109375" style="64" customWidth="1"/>
    <col min="5638" max="5638" width="15" style="64" customWidth="1"/>
    <col min="5639" max="5639" width="21" style="64" customWidth="1"/>
    <col min="5640" max="5640" width="17.7109375" style="64" customWidth="1"/>
    <col min="5641" max="5885" width="9.140625" style="64"/>
    <col min="5886" max="5886" width="6.28515625" style="64" customWidth="1"/>
    <col min="5887" max="5887" width="6.42578125" style="64" customWidth="1"/>
    <col min="5888" max="5888" width="7.5703125" style="64" customWidth="1"/>
    <col min="5889" max="5889" width="6.42578125" style="64" customWidth="1"/>
    <col min="5890" max="5890" width="11" style="64" customWidth="1"/>
    <col min="5891" max="5891" width="68.7109375" style="64" customWidth="1"/>
    <col min="5892" max="5892" width="16.28515625" style="64" customWidth="1"/>
    <col min="5893" max="5893" width="18.7109375" style="64" customWidth="1"/>
    <col min="5894" max="5894" width="15" style="64" customWidth="1"/>
    <col min="5895" max="5895" width="21" style="64" customWidth="1"/>
    <col min="5896" max="5896" width="17.7109375" style="64" customWidth="1"/>
    <col min="5897" max="6141" width="9.140625" style="64"/>
    <col min="6142" max="6142" width="6.28515625" style="64" customWidth="1"/>
    <col min="6143" max="6143" width="6.42578125" style="64" customWidth="1"/>
    <col min="6144" max="6144" width="7.5703125" style="64" customWidth="1"/>
    <col min="6145" max="6145" width="6.42578125" style="64" customWidth="1"/>
    <col min="6146" max="6146" width="11" style="64" customWidth="1"/>
    <col min="6147" max="6147" width="68.7109375" style="64" customWidth="1"/>
    <col min="6148" max="6148" width="16.28515625" style="64" customWidth="1"/>
    <col min="6149" max="6149" width="18.7109375" style="64" customWidth="1"/>
    <col min="6150" max="6150" width="15" style="64" customWidth="1"/>
    <col min="6151" max="6151" width="21" style="64" customWidth="1"/>
    <col min="6152" max="6152" width="17.7109375" style="64" customWidth="1"/>
    <col min="6153" max="6397" width="9.140625" style="64"/>
    <col min="6398" max="6398" width="6.28515625" style="64" customWidth="1"/>
    <col min="6399" max="6399" width="6.42578125" style="64" customWidth="1"/>
    <col min="6400" max="6400" width="7.5703125" style="64" customWidth="1"/>
    <col min="6401" max="6401" width="6.42578125" style="64" customWidth="1"/>
    <col min="6402" max="6402" width="11" style="64" customWidth="1"/>
    <col min="6403" max="6403" width="68.7109375" style="64" customWidth="1"/>
    <col min="6404" max="6404" width="16.28515625" style="64" customWidth="1"/>
    <col min="6405" max="6405" width="18.7109375" style="64" customWidth="1"/>
    <col min="6406" max="6406" width="15" style="64" customWidth="1"/>
    <col min="6407" max="6407" width="21" style="64" customWidth="1"/>
    <col min="6408" max="6408" width="17.7109375" style="64" customWidth="1"/>
    <col min="6409" max="6653" width="9.140625" style="64"/>
    <col min="6654" max="6654" width="6.28515625" style="64" customWidth="1"/>
    <col min="6655" max="6655" width="6.42578125" style="64" customWidth="1"/>
    <col min="6656" max="6656" width="7.5703125" style="64" customWidth="1"/>
    <col min="6657" max="6657" width="6.42578125" style="64" customWidth="1"/>
    <col min="6658" max="6658" width="11" style="64" customWidth="1"/>
    <col min="6659" max="6659" width="68.7109375" style="64" customWidth="1"/>
    <col min="6660" max="6660" width="16.28515625" style="64" customWidth="1"/>
    <col min="6661" max="6661" width="18.7109375" style="64" customWidth="1"/>
    <col min="6662" max="6662" width="15" style="64" customWidth="1"/>
    <col min="6663" max="6663" width="21" style="64" customWidth="1"/>
    <col min="6664" max="6664" width="17.7109375" style="64" customWidth="1"/>
    <col min="6665" max="6909" width="9.140625" style="64"/>
    <col min="6910" max="6910" width="6.28515625" style="64" customWidth="1"/>
    <col min="6911" max="6911" width="6.42578125" style="64" customWidth="1"/>
    <col min="6912" max="6912" width="7.5703125" style="64" customWidth="1"/>
    <col min="6913" max="6913" width="6.42578125" style="64" customWidth="1"/>
    <col min="6914" max="6914" width="11" style="64" customWidth="1"/>
    <col min="6915" max="6915" width="68.7109375" style="64" customWidth="1"/>
    <col min="6916" max="6916" width="16.28515625" style="64" customWidth="1"/>
    <col min="6917" max="6917" width="18.7109375" style="64" customWidth="1"/>
    <col min="6918" max="6918" width="15" style="64" customWidth="1"/>
    <col min="6919" max="6919" width="21" style="64" customWidth="1"/>
    <col min="6920" max="6920" width="17.7109375" style="64" customWidth="1"/>
    <col min="6921" max="7165" width="9.140625" style="64"/>
    <col min="7166" max="7166" width="6.28515625" style="64" customWidth="1"/>
    <col min="7167" max="7167" width="6.42578125" style="64" customWidth="1"/>
    <col min="7168" max="7168" width="7.5703125" style="64" customWidth="1"/>
    <col min="7169" max="7169" width="6.42578125" style="64" customWidth="1"/>
    <col min="7170" max="7170" width="11" style="64" customWidth="1"/>
    <col min="7171" max="7171" width="68.7109375" style="64" customWidth="1"/>
    <col min="7172" max="7172" width="16.28515625" style="64" customWidth="1"/>
    <col min="7173" max="7173" width="18.7109375" style="64" customWidth="1"/>
    <col min="7174" max="7174" width="15" style="64" customWidth="1"/>
    <col min="7175" max="7175" width="21" style="64" customWidth="1"/>
    <col min="7176" max="7176" width="17.7109375" style="64" customWidth="1"/>
    <col min="7177" max="7421" width="9.140625" style="64"/>
    <col min="7422" max="7422" width="6.28515625" style="64" customWidth="1"/>
    <col min="7423" max="7423" width="6.42578125" style="64" customWidth="1"/>
    <col min="7424" max="7424" width="7.5703125" style="64" customWidth="1"/>
    <col min="7425" max="7425" width="6.42578125" style="64" customWidth="1"/>
    <col min="7426" max="7426" width="11" style="64" customWidth="1"/>
    <col min="7427" max="7427" width="68.7109375" style="64" customWidth="1"/>
    <col min="7428" max="7428" width="16.28515625" style="64" customWidth="1"/>
    <col min="7429" max="7429" width="18.7109375" style="64" customWidth="1"/>
    <col min="7430" max="7430" width="15" style="64" customWidth="1"/>
    <col min="7431" max="7431" width="21" style="64" customWidth="1"/>
    <col min="7432" max="7432" width="17.7109375" style="64" customWidth="1"/>
    <col min="7433" max="7677" width="9.140625" style="64"/>
    <col min="7678" max="7678" width="6.28515625" style="64" customWidth="1"/>
    <col min="7679" max="7679" width="6.42578125" style="64" customWidth="1"/>
    <col min="7680" max="7680" width="7.5703125" style="64" customWidth="1"/>
    <col min="7681" max="7681" width="6.42578125" style="64" customWidth="1"/>
    <col min="7682" max="7682" width="11" style="64" customWidth="1"/>
    <col min="7683" max="7683" width="68.7109375" style="64" customWidth="1"/>
    <col min="7684" max="7684" width="16.28515625" style="64" customWidth="1"/>
    <col min="7685" max="7685" width="18.7109375" style="64" customWidth="1"/>
    <col min="7686" max="7686" width="15" style="64" customWidth="1"/>
    <col min="7687" max="7687" width="21" style="64" customWidth="1"/>
    <col min="7688" max="7688" width="17.7109375" style="64" customWidth="1"/>
    <col min="7689" max="7933" width="9.140625" style="64"/>
    <col min="7934" max="7934" width="6.28515625" style="64" customWidth="1"/>
    <col min="7935" max="7935" width="6.42578125" style="64" customWidth="1"/>
    <col min="7936" max="7936" width="7.5703125" style="64" customWidth="1"/>
    <col min="7937" max="7937" width="6.42578125" style="64" customWidth="1"/>
    <col min="7938" max="7938" width="11" style="64" customWidth="1"/>
    <col min="7939" max="7939" width="68.7109375" style="64" customWidth="1"/>
    <col min="7940" max="7940" width="16.28515625" style="64" customWidth="1"/>
    <col min="7941" max="7941" width="18.7109375" style="64" customWidth="1"/>
    <col min="7942" max="7942" width="15" style="64" customWidth="1"/>
    <col min="7943" max="7943" width="21" style="64" customWidth="1"/>
    <col min="7944" max="7944" width="17.7109375" style="64" customWidth="1"/>
    <col min="7945" max="8189" width="9.140625" style="64"/>
    <col min="8190" max="8190" width="6.28515625" style="64" customWidth="1"/>
    <col min="8191" max="8191" width="6.42578125" style="64" customWidth="1"/>
    <col min="8192" max="8192" width="7.5703125" style="64" customWidth="1"/>
    <col min="8193" max="8193" width="6.42578125" style="64" customWidth="1"/>
    <col min="8194" max="8194" width="11" style="64" customWidth="1"/>
    <col min="8195" max="8195" width="68.7109375" style="64" customWidth="1"/>
    <col min="8196" max="8196" width="16.28515625" style="64" customWidth="1"/>
    <col min="8197" max="8197" width="18.7109375" style="64" customWidth="1"/>
    <col min="8198" max="8198" width="15" style="64" customWidth="1"/>
    <col min="8199" max="8199" width="21" style="64" customWidth="1"/>
    <col min="8200" max="8200" width="17.7109375" style="64" customWidth="1"/>
    <col min="8201" max="8445" width="9.140625" style="64"/>
    <col min="8446" max="8446" width="6.28515625" style="64" customWidth="1"/>
    <col min="8447" max="8447" width="6.42578125" style="64" customWidth="1"/>
    <col min="8448" max="8448" width="7.5703125" style="64" customWidth="1"/>
    <col min="8449" max="8449" width="6.42578125" style="64" customWidth="1"/>
    <col min="8450" max="8450" width="11" style="64" customWidth="1"/>
    <col min="8451" max="8451" width="68.7109375" style="64" customWidth="1"/>
    <col min="8452" max="8452" width="16.28515625" style="64" customWidth="1"/>
    <col min="8453" max="8453" width="18.7109375" style="64" customWidth="1"/>
    <col min="8454" max="8454" width="15" style="64" customWidth="1"/>
    <col min="8455" max="8455" width="21" style="64" customWidth="1"/>
    <col min="8456" max="8456" width="17.7109375" style="64" customWidth="1"/>
    <col min="8457" max="8701" width="9.140625" style="64"/>
    <col min="8702" max="8702" width="6.28515625" style="64" customWidth="1"/>
    <col min="8703" max="8703" width="6.42578125" style="64" customWidth="1"/>
    <col min="8704" max="8704" width="7.5703125" style="64" customWidth="1"/>
    <col min="8705" max="8705" width="6.42578125" style="64" customWidth="1"/>
    <col min="8706" max="8706" width="11" style="64" customWidth="1"/>
    <col min="8707" max="8707" width="68.7109375" style="64" customWidth="1"/>
    <col min="8708" max="8708" width="16.28515625" style="64" customWidth="1"/>
    <col min="8709" max="8709" width="18.7109375" style="64" customWidth="1"/>
    <col min="8710" max="8710" width="15" style="64" customWidth="1"/>
    <col min="8711" max="8711" width="21" style="64" customWidth="1"/>
    <col min="8712" max="8712" width="17.7109375" style="64" customWidth="1"/>
    <col min="8713" max="8957" width="9.140625" style="64"/>
    <col min="8958" max="8958" width="6.28515625" style="64" customWidth="1"/>
    <col min="8959" max="8959" width="6.42578125" style="64" customWidth="1"/>
    <col min="8960" max="8960" width="7.5703125" style="64" customWidth="1"/>
    <col min="8961" max="8961" width="6.42578125" style="64" customWidth="1"/>
    <col min="8962" max="8962" width="11" style="64" customWidth="1"/>
    <col min="8963" max="8963" width="68.7109375" style="64" customWidth="1"/>
    <col min="8964" max="8964" width="16.28515625" style="64" customWidth="1"/>
    <col min="8965" max="8965" width="18.7109375" style="64" customWidth="1"/>
    <col min="8966" max="8966" width="15" style="64" customWidth="1"/>
    <col min="8967" max="8967" width="21" style="64" customWidth="1"/>
    <col min="8968" max="8968" width="17.7109375" style="64" customWidth="1"/>
    <col min="8969" max="9213" width="9.140625" style="64"/>
    <col min="9214" max="9214" width="6.28515625" style="64" customWidth="1"/>
    <col min="9215" max="9215" width="6.42578125" style="64" customWidth="1"/>
    <col min="9216" max="9216" width="7.5703125" style="64" customWidth="1"/>
    <col min="9217" max="9217" width="6.42578125" style="64" customWidth="1"/>
    <col min="9218" max="9218" width="11" style="64" customWidth="1"/>
    <col min="9219" max="9219" width="68.7109375" style="64" customWidth="1"/>
    <col min="9220" max="9220" width="16.28515625" style="64" customWidth="1"/>
    <col min="9221" max="9221" width="18.7109375" style="64" customWidth="1"/>
    <col min="9222" max="9222" width="15" style="64" customWidth="1"/>
    <col min="9223" max="9223" width="21" style="64" customWidth="1"/>
    <col min="9224" max="9224" width="17.7109375" style="64" customWidth="1"/>
    <col min="9225" max="9469" width="9.140625" style="64"/>
    <col min="9470" max="9470" width="6.28515625" style="64" customWidth="1"/>
    <col min="9471" max="9471" width="6.42578125" style="64" customWidth="1"/>
    <col min="9472" max="9472" width="7.5703125" style="64" customWidth="1"/>
    <col min="9473" max="9473" width="6.42578125" style="64" customWidth="1"/>
    <col min="9474" max="9474" width="11" style="64" customWidth="1"/>
    <col min="9475" max="9475" width="68.7109375" style="64" customWidth="1"/>
    <col min="9476" max="9476" width="16.28515625" style="64" customWidth="1"/>
    <col min="9477" max="9477" width="18.7109375" style="64" customWidth="1"/>
    <col min="9478" max="9478" width="15" style="64" customWidth="1"/>
    <col min="9479" max="9479" width="21" style="64" customWidth="1"/>
    <col min="9480" max="9480" width="17.7109375" style="64" customWidth="1"/>
    <col min="9481" max="9725" width="9.140625" style="64"/>
    <col min="9726" max="9726" width="6.28515625" style="64" customWidth="1"/>
    <col min="9727" max="9727" width="6.42578125" style="64" customWidth="1"/>
    <col min="9728" max="9728" width="7.5703125" style="64" customWidth="1"/>
    <col min="9729" max="9729" width="6.42578125" style="64" customWidth="1"/>
    <col min="9730" max="9730" width="11" style="64" customWidth="1"/>
    <col min="9731" max="9731" width="68.7109375" style="64" customWidth="1"/>
    <col min="9732" max="9732" width="16.28515625" style="64" customWidth="1"/>
    <col min="9733" max="9733" width="18.7109375" style="64" customWidth="1"/>
    <col min="9734" max="9734" width="15" style="64" customWidth="1"/>
    <col min="9735" max="9735" width="21" style="64" customWidth="1"/>
    <col min="9736" max="9736" width="17.7109375" style="64" customWidth="1"/>
    <col min="9737" max="9981" width="9.140625" style="64"/>
    <col min="9982" max="9982" width="6.28515625" style="64" customWidth="1"/>
    <col min="9983" max="9983" width="6.42578125" style="64" customWidth="1"/>
    <col min="9984" max="9984" width="7.5703125" style="64" customWidth="1"/>
    <col min="9985" max="9985" width="6.42578125" style="64" customWidth="1"/>
    <col min="9986" max="9986" width="11" style="64" customWidth="1"/>
    <col min="9987" max="9987" width="68.7109375" style="64" customWidth="1"/>
    <col min="9988" max="9988" width="16.28515625" style="64" customWidth="1"/>
    <col min="9989" max="9989" width="18.7109375" style="64" customWidth="1"/>
    <col min="9990" max="9990" width="15" style="64" customWidth="1"/>
    <col min="9991" max="9991" width="21" style="64" customWidth="1"/>
    <col min="9992" max="9992" width="17.7109375" style="64" customWidth="1"/>
    <col min="9993" max="10237" width="9.140625" style="64"/>
    <col min="10238" max="10238" width="6.28515625" style="64" customWidth="1"/>
    <col min="10239" max="10239" width="6.42578125" style="64" customWidth="1"/>
    <col min="10240" max="10240" width="7.5703125" style="64" customWidth="1"/>
    <col min="10241" max="10241" width="6.42578125" style="64" customWidth="1"/>
    <col min="10242" max="10242" width="11" style="64" customWidth="1"/>
    <col min="10243" max="10243" width="68.7109375" style="64" customWidth="1"/>
    <col min="10244" max="10244" width="16.28515625" style="64" customWidth="1"/>
    <col min="10245" max="10245" width="18.7109375" style="64" customWidth="1"/>
    <col min="10246" max="10246" width="15" style="64" customWidth="1"/>
    <col min="10247" max="10247" width="21" style="64" customWidth="1"/>
    <col min="10248" max="10248" width="17.7109375" style="64" customWidth="1"/>
    <col min="10249" max="10493" width="9.140625" style="64"/>
    <col min="10494" max="10494" width="6.28515625" style="64" customWidth="1"/>
    <col min="10495" max="10495" width="6.42578125" style="64" customWidth="1"/>
    <col min="10496" max="10496" width="7.5703125" style="64" customWidth="1"/>
    <col min="10497" max="10497" width="6.42578125" style="64" customWidth="1"/>
    <col min="10498" max="10498" width="11" style="64" customWidth="1"/>
    <col min="10499" max="10499" width="68.7109375" style="64" customWidth="1"/>
    <col min="10500" max="10500" width="16.28515625" style="64" customWidth="1"/>
    <col min="10501" max="10501" width="18.7109375" style="64" customWidth="1"/>
    <col min="10502" max="10502" width="15" style="64" customWidth="1"/>
    <col min="10503" max="10503" width="21" style="64" customWidth="1"/>
    <col min="10504" max="10504" width="17.7109375" style="64" customWidth="1"/>
    <col min="10505" max="10749" width="9.140625" style="64"/>
    <col min="10750" max="10750" width="6.28515625" style="64" customWidth="1"/>
    <col min="10751" max="10751" width="6.42578125" style="64" customWidth="1"/>
    <col min="10752" max="10752" width="7.5703125" style="64" customWidth="1"/>
    <col min="10753" max="10753" width="6.42578125" style="64" customWidth="1"/>
    <col min="10754" max="10754" width="11" style="64" customWidth="1"/>
    <col min="10755" max="10755" width="68.7109375" style="64" customWidth="1"/>
    <col min="10756" max="10756" width="16.28515625" style="64" customWidth="1"/>
    <col min="10757" max="10757" width="18.7109375" style="64" customWidth="1"/>
    <col min="10758" max="10758" width="15" style="64" customWidth="1"/>
    <col min="10759" max="10759" width="21" style="64" customWidth="1"/>
    <col min="10760" max="10760" width="17.7109375" style="64" customWidth="1"/>
    <col min="10761" max="11005" width="9.140625" style="64"/>
    <col min="11006" max="11006" width="6.28515625" style="64" customWidth="1"/>
    <col min="11007" max="11007" width="6.42578125" style="64" customWidth="1"/>
    <col min="11008" max="11008" width="7.5703125" style="64" customWidth="1"/>
    <col min="11009" max="11009" width="6.42578125" style="64" customWidth="1"/>
    <col min="11010" max="11010" width="11" style="64" customWidth="1"/>
    <col min="11011" max="11011" width="68.7109375" style="64" customWidth="1"/>
    <col min="11012" max="11012" width="16.28515625" style="64" customWidth="1"/>
    <col min="11013" max="11013" width="18.7109375" style="64" customWidth="1"/>
    <col min="11014" max="11014" width="15" style="64" customWidth="1"/>
    <col min="11015" max="11015" width="21" style="64" customWidth="1"/>
    <col min="11016" max="11016" width="17.7109375" style="64" customWidth="1"/>
    <col min="11017" max="11261" width="9.140625" style="64"/>
    <col min="11262" max="11262" width="6.28515625" style="64" customWidth="1"/>
    <col min="11263" max="11263" width="6.42578125" style="64" customWidth="1"/>
    <col min="11264" max="11264" width="7.5703125" style="64" customWidth="1"/>
    <col min="11265" max="11265" width="6.42578125" style="64" customWidth="1"/>
    <col min="11266" max="11266" width="11" style="64" customWidth="1"/>
    <col min="11267" max="11267" width="68.7109375" style="64" customWidth="1"/>
    <col min="11268" max="11268" width="16.28515625" style="64" customWidth="1"/>
    <col min="11269" max="11269" width="18.7109375" style="64" customWidth="1"/>
    <col min="11270" max="11270" width="15" style="64" customWidth="1"/>
    <col min="11271" max="11271" width="21" style="64" customWidth="1"/>
    <col min="11272" max="11272" width="17.7109375" style="64" customWidth="1"/>
    <col min="11273" max="11517" width="9.140625" style="64"/>
    <col min="11518" max="11518" width="6.28515625" style="64" customWidth="1"/>
    <col min="11519" max="11519" width="6.42578125" style="64" customWidth="1"/>
    <col min="11520" max="11520" width="7.5703125" style="64" customWidth="1"/>
    <col min="11521" max="11521" width="6.42578125" style="64" customWidth="1"/>
    <col min="11522" max="11522" width="11" style="64" customWidth="1"/>
    <col min="11523" max="11523" width="68.7109375" style="64" customWidth="1"/>
    <col min="11524" max="11524" width="16.28515625" style="64" customWidth="1"/>
    <col min="11525" max="11525" width="18.7109375" style="64" customWidth="1"/>
    <col min="11526" max="11526" width="15" style="64" customWidth="1"/>
    <col min="11527" max="11527" width="21" style="64" customWidth="1"/>
    <col min="11528" max="11528" width="17.7109375" style="64" customWidth="1"/>
    <col min="11529" max="11773" width="9.140625" style="64"/>
    <col min="11774" max="11774" width="6.28515625" style="64" customWidth="1"/>
    <col min="11775" max="11775" width="6.42578125" style="64" customWidth="1"/>
    <col min="11776" max="11776" width="7.5703125" style="64" customWidth="1"/>
    <col min="11777" max="11777" width="6.42578125" style="64" customWidth="1"/>
    <col min="11778" max="11778" width="11" style="64" customWidth="1"/>
    <col min="11779" max="11779" width="68.7109375" style="64" customWidth="1"/>
    <col min="11780" max="11780" width="16.28515625" style="64" customWidth="1"/>
    <col min="11781" max="11781" width="18.7109375" style="64" customWidth="1"/>
    <col min="11782" max="11782" width="15" style="64" customWidth="1"/>
    <col min="11783" max="11783" width="21" style="64" customWidth="1"/>
    <col min="11784" max="11784" width="17.7109375" style="64" customWidth="1"/>
    <col min="11785" max="12029" width="9.140625" style="64"/>
    <col min="12030" max="12030" width="6.28515625" style="64" customWidth="1"/>
    <col min="12031" max="12031" width="6.42578125" style="64" customWidth="1"/>
    <col min="12032" max="12032" width="7.5703125" style="64" customWidth="1"/>
    <col min="12033" max="12033" width="6.42578125" style="64" customWidth="1"/>
    <col min="12034" max="12034" width="11" style="64" customWidth="1"/>
    <col min="12035" max="12035" width="68.7109375" style="64" customWidth="1"/>
    <col min="12036" max="12036" width="16.28515625" style="64" customWidth="1"/>
    <col min="12037" max="12037" width="18.7109375" style="64" customWidth="1"/>
    <col min="12038" max="12038" width="15" style="64" customWidth="1"/>
    <col min="12039" max="12039" width="21" style="64" customWidth="1"/>
    <col min="12040" max="12040" width="17.7109375" style="64" customWidth="1"/>
    <col min="12041" max="12285" width="9.140625" style="64"/>
    <col min="12286" max="12286" width="6.28515625" style="64" customWidth="1"/>
    <col min="12287" max="12287" width="6.42578125" style="64" customWidth="1"/>
    <col min="12288" max="12288" width="7.5703125" style="64" customWidth="1"/>
    <col min="12289" max="12289" width="6.42578125" style="64" customWidth="1"/>
    <col min="12290" max="12290" width="11" style="64" customWidth="1"/>
    <col min="12291" max="12291" width="68.7109375" style="64" customWidth="1"/>
    <col min="12292" max="12292" width="16.28515625" style="64" customWidth="1"/>
    <col min="12293" max="12293" width="18.7109375" style="64" customWidth="1"/>
    <col min="12294" max="12294" width="15" style="64" customWidth="1"/>
    <col min="12295" max="12295" width="21" style="64" customWidth="1"/>
    <col min="12296" max="12296" width="17.7109375" style="64" customWidth="1"/>
    <col min="12297" max="12541" width="9.140625" style="64"/>
    <col min="12542" max="12542" width="6.28515625" style="64" customWidth="1"/>
    <col min="12543" max="12543" width="6.42578125" style="64" customWidth="1"/>
    <col min="12544" max="12544" width="7.5703125" style="64" customWidth="1"/>
    <col min="12545" max="12545" width="6.42578125" style="64" customWidth="1"/>
    <col min="12546" max="12546" width="11" style="64" customWidth="1"/>
    <col min="12547" max="12547" width="68.7109375" style="64" customWidth="1"/>
    <col min="12548" max="12548" width="16.28515625" style="64" customWidth="1"/>
    <col min="12549" max="12549" width="18.7109375" style="64" customWidth="1"/>
    <col min="12550" max="12550" width="15" style="64" customWidth="1"/>
    <col min="12551" max="12551" width="21" style="64" customWidth="1"/>
    <col min="12552" max="12552" width="17.7109375" style="64" customWidth="1"/>
    <col min="12553" max="12797" width="9.140625" style="64"/>
    <col min="12798" max="12798" width="6.28515625" style="64" customWidth="1"/>
    <col min="12799" max="12799" width="6.42578125" style="64" customWidth="1"/>
    <col min="12800" max="12800" width="7.5703125" style="64" customWidth="1"/>
    <col min="12801" max="12801" width="6.42578125" style="64" customWidth="1"/>
    <col min="12802" max="12802" width="11" style="64" customWidth="1"/>
    <col min="12803" max="12803" width="68.7109375" style="64" customWidth="1"/>
    <col min="12804" max="12804" width="16.28515625" style="64" customWidth="1"/>
    <col min="12805" max="12805" width="18.7109375" style="64" customWidth="1"/>
    <col min="12806" max="12806" width="15" style="64" customWidth="1"/>
    <col min="12807" max="12807" width="21" style="64" customWidth="1"/>
    <col min="12808" max="12808" width="17.7109375" style="64" customWidth="1"/>
    <col min="12809" max="13053" width="9.140625" style="64"/>
    <col min="13054" max="13054" width="6.28515625" style="64" customWidth="1"/>
    <col min="13055" max="13055" width="6.42578125" style="64" customWidth="1"/>
    <col min="13056" max="13056" width="7.5703125" style="64" customWidth="1"/>
    <col min="13057" max="13057" width="6.42578125" style="64" customWidth="1"/>
    <col min="13058" max="13058" width="11" style="64" customWidth="1"/>
    <col min="13059" max="13059" width="68.7109375" style="64" customWidth="1"/>
    <col min="13060" max="13060" width="16.28515625" style="64" customWidth="1"/>
    <col min="13061" max="13061" width="18.7109375" style="64" customWidth="1"/>
    <col min="13062" max="13062" width="15" style="64" customWidth="1"/>
    <col min="13063" max="13063" width="21" style="64" customWidth="1"/>
    <col min="13064" max="13064" width="17.7109375" style="64" customWidth="1"/>
    <col min="13065" max="13309" width="9.140625" style="64"/>
    <col min="13310" max="13310" width="6.28515625" style="64" customWidth="1"/>
    <col min="13311" max="13311" width="6.42578125" style="64" customWidth="1"/>
    <col min="13312" max="13312" width="7.5703125" style="64" customWidth="1"/>
    <col min="13313" max="13313" width="6.42578125" style="64" customWidth="1"/>
    <col min="13314" max="13314" width="11" style="64" customWidth="1"/>
    <col min="13315" max="13315" width="68.7109375" style="64" customWidth="1"/>
    <col min="13316" max="13316" width="16.28515625" style="64" customWidth="1"/>
    <col min="13317" max="13317" width="18.7109375" style="64" customWidth="1"/>
    <col min="13318" max="13318" width="15" style="64" customWidth="1"/>
    <col min="13319" max="13319" width="21" style="64" customWidth="1"/>
    <col min="13320" max="13320" width="17.7109375" style="64" customWidth="1"/>
    <col min="13321" max="13565" width="9.140625" style="64"/>
    <col min="13566" max="13566" width="6.28515625" style="64" customWidth="1"/>
    <col min="13567" max="13567" width="6.42578125" style="64" customWidth="1"/>
    <col min="13568" max="13568" width="7.5703125" style="64" customWidth="1"/>
    <col min="13569" max="13569" width="6.42578125" style="64" customWidth="1"/>
    <col min="13570" max="13570" width="11" style="64" customWidth="1"/>
    <col min="13571" max="13571" width="68.7109375" style="64" customWidth="1"/>
    <col min="13572" max="13572" width="16.28515625" style="64" customWidth="1"/>
    <col min="13573" max="13573" width="18.7109375" style="64" customWidth="1"/>
    <col min="13574" max="13574" width="15" style="64" customWidth="1"/>
    <col min="13575" max="13575" width="21" style="64" customWidth="1"/>
    <col min="13576" max="13576" width="17.7109375" style="64" customWidth="1"/>
    <col min="13577" max="13821" width="9.140625" style="64"/>
    <col min="13822" max="13822" width="6.28515625" style="64" customWidth="1"/>
    <col min="13823" max="13823" width="6.42578125" style="64" customWidth="1"/>
    <col min="13824" max="13824" width="7.5703125" style="64" customWidth="1"/>
    <col min="13825" max="13825" width="6.42578125" style="64" customWidth="1"/>
    <col min="13826" max="13826" width="11" style="64" customWidth="1"/>
    <col min="13827" max="13827" width="68.7109375" style="64" customWidth="1"/>
    <col min="13828" max="13828" width="16.28515625" style="64" customWidth="1"/>
    <col min="13829" max="13829" width="18.7109375" style="64" customWidth="1"/>
    <col min="13830" max="13830" width="15" style="64" customWidth="1"/>
    <col min="13831" max="13831" width="21" style="64" customWidth="1"/>
    <col min="13832" max="13832" width="17.7109375" style="64" customWidth="1"/>
    <col min="13833" max="14077" width="9.140625" style="64"/>
    <col min="14078" max="14078" width="6.28515625" style="64" customWidth="1"/>
    <col min="14079" max="14079" width="6.42578125" style="64" customWidth="1"/>
    <col min="14080" max="14080" width="7.5703125" style="64" customWidth="1"/>
    <col min="14081" max="14081" width="6.42578125" style="64" customWidth="1"/>
    <col min="14082" max="14082" width="11" style="64" customWidth="1"/>
    <col min="14083" max="14083" width="68.7109375" style="64" customWidth="1"/>
    <col min="14084" max="14084" width="16.28515625" style="64" customWidth="1"/>
    <col min="14085" max="14085" width="18.7109375" style="64" customWidth="1"/>
    <col min="14086" max="14086" width="15" style="64" customWidth="1"/>
    <col min="14087" max="14087" width="21" style="64" customWidth="1"/>
    <col min="14088" max="14088" width="17.7109375" style="64" customWidth="1"/>
    <col min="14089" max="14333" width="9.140625" style="64"/>
    <col min="14334" max="14334" width="6.28515625" style="64" customWidth="1"/>
    <col min="14335" max="14335" width="6.42578125" style="64" customWidth="1"/>
    <col min="14336" max="14336" width="7.5703125" style="64" customWidth="1"/>
    <col min="14337" max="14337" width="6.42578125" style="64" customWidth="1"/>
    <col min="14338" max="14338" width="11" style="64" customWidth="1"/>
    <col min="14339" max="14339" width="68.7109375" style="64" customWidth="1"/>
    <col min="14340" max="14340" width="16.28515625" style="64" customWidth="1"/>
    <col min="14341" max="14341" width="18.7109375" style="64" customWidth="1"/>
    <col min="14342" max="14342" width="15" style="64" customWidth="1"/>
    <col min="14343" max="14343" width="21" style="64" customWidth="1"/>
    <col min="14344" max="14344" width="17.7109375" style="64" customWidth="1"/>
    <col min="14345" max="14589" width="9.140625" style="64"/>
    <col min="14590" max="14590" width="6.28515625" style="64" customWidth="1"/>
    <col min="14591" max="14591" width="6.42578125" style="64" customWidth="1"/>
    <col min="14592" max="14592" width="7.5703125" style="64" customWidth="1"/>
    <col min="14593" max="14593" width="6.42578125" style="64" customWidth="1"/>
    <col min="14594" max="14594" width="11" style="64" customWidth="1"/>
    <col min="14595" max="14595" width="68.7109375" style="64" customWidth="1"/>
    <col min="14596" max="14596" width="16.28515625" style="64" customWidth="1"/>
    <col min="14597" max="14597" width="18.7109375" style="64" customWidth="1"/>
    <col min="14598" max="14598" width="15" style="64" customWidth="1"/>
    <col min="14599" max="14599" width="21" style="64" customWidth="1"/>
    <col min="14600" max="14600" width="17.7109375" style="64" customWidth="1"/>
    <col min="14601" max="14845" width="9.140625" style="64"/>
    <col min="14846" max="14846" width="6.28515625" style="64" customWidth="1"/>
    <col min="14847" max="14847" width="6.42578125" style="64" customWidth="1"/>
    <col min="14848" max="14848" width="7.5703125" style="64" customWidth="1"/>
    <col min="14849" max="14849" width="6.42578125" style="64" customWidth="1"/>
    <col min="14850" max="14850" width="11" style="64" customWidth="1"/>
    <col min="14851" max="14851" width="68.7109375" style="64" customWidth="1"/>
    <col min="14852" max="14852" width="16.28515625" style="64" customWidth="1"/>
    <col min="14853" max="14853" width="18.7109375" style="64" customWidth="1"/>
    <col min="14854" max="14854" width="15" style="64" customWidth="1"/>
    <col min="14855" max="14855" width="21" style="64" customWidth="1"/>
    <col min="14856" max="14856" width="17.7109375" style="64" customWidth="1"/>
    <col min="14857" max="15101" width="9.140625" style="64"/>
    <col min="15102" max="15102" width="6.28515625" style="64" customWidth="1"/>
    <col min="15103" max="15103" width="6.42578125" style="64" customWidth="1"/>
    <col min="15104" max="15104" width="7.5703125" style="64" customWidth="1"/>
    <col min="15105" max="15105" width="6.42578125" style="64" customWidth="1"/>
    <col min="15106" max="15106" width="11" style="64" customWidth="1"/>
    <col min="15107" max="15107" width="68.7109375" style="64" customWidth="1"/>
    <col min="15108" max="15108" width="16.28515625" style="64" customWidth="1"/>
    <col min="15109" max="15109" width="18.7109375" style="64" customWidth="1"/>
    <col min="15110" max="15110" width="15" style="64" customWidth="1"/>
    <col min="15111" max="15111" width="21" style="64" customWidth="1"/>
    <col min="15112" max="15112" width="17.7109375" style="64" customWidth="1"/>
    <col min="15113" max="15357" width="9.140625" style="64"/>
    <col min="15358" max="15358" width="6.28515625" style="64" customWidth="1"/>
    <col min="15359" max="15359" width="6.42578125" style="64" customWidth="1"/>
    <col min="15360" max="15360" width="7.5703125" style="64" customWidth="1"/>
    <col min="15361" max="15361" width="6.42578125" style="64" customWidth="1"/>
    <col min="15362" max="15362" width="11" style="64" customWidth="1"/>
    <col min="15363" max="15363" width="68.7109375" style="64" customWidth="1"/>
    <col min="15364" max="15364" width="16.28515625" style="64" customWidth="1"/>
    <col min="15365" max="15365" width="18.7109375" style="64" customWidth="1"/>
    <col min="15366" max="15366" width="15" style="64" customWidth="1"/>
    <col min="15367" max="15367" width="21" style="64" customWidth="1"/>
    <col min="15368" max="15368" width="17.7109375" style="64" customWidth="1"/>
    <col min="15369" max="15613" width="9.140625" style="64"/>
    <col min="15614" max="15614" width="6.28515625" style="64" customWidth="1"/>
    <col min="15615" max="15615" width="6.42578125" style="64" customWidth="1"/>
    <col min="15616" max="15616" width="7.5703125" style="64" customWidth="1"/>
    <col min="15617" max="15617" width="6.42578125" style="64" customWidth="1"/>
    <col min="15618" max="15618" width="11" style="64" customWidth="1"/>
    <col min="15619" max="15619" width="68.7109375" style="64" customWidth="1"/>
    <col min="15620" max="15620" width="16.28515625" style="64" customWidth="1"/>
    <col min="15621" max="15621" width="18.7109375" style="64" customWidth="1"/>
    <col min="15622" max="15622" width="15" style="64" customWidth="1"/>
    <col min="15623" max="15623" width="21" style="64" customWidth="1"/>
    <col min="15624" max="15624" width="17.7109375" style="64" customWidth="1"/>
    <col min="15625" max="15869" width="9.140625" style="64"/>
    <col min="15870" max="15870" width="6.28515625" style="64" customWidth="1"/>
    <col min="15871" max="15871" width="6.42578125" style="64" customWidth="1"/>
    <col min="15872" max="15872" width="7.5703125" style="64" customWidth="1"/>
    <col min="15873" max="15873" width="6.42578125" style="64" customWidth="1"/>
    <col min="15874" max="15874" width="11" style="64" customWidth="1"/>
    <col min="15875" max="15875" width="68.7109375" style="64" customWidth="1"/>
    <col min="15876" max="15876" width="16.28515625" style="64" customWidth="1"/>
    <col min="15877" max="15877" width="18.7109375" style="64" customWidth="1"/>
    <col min="15878" max="15878" width="15" style="64" customWidth="1"/>
    <col min="15879" max="15879" width="21" style="64" customWidth="1"/>
    <col min="15880" max="15880" width="17.7109375" style="64" customWidth="1"/>
    <col min="15881" max="16125" width="9.140625" style="64"/>
    <col min="16126" max="16126" width="6.28515625" style="64" customWidth="1"/>
    <col min="16127" max="16127" width="6.42578125" style="64" customWidth="1"/>
    <col min="16128" max="16128" width="7.5703125" style="64" customWidth="1"/>
    <col min="16129" max="16129" width="6.42578125" style="64" customWidth="1"/>
    <col min="16130" max="16130" width="11" style="64" customWidth="1"/>
    <col min="16131" max="16131" width="68.7109375" style="64" customWidth="1"/>
    <col min="16132" max="16132" width="16.28515625" style="64" customWidth="1"/>
    <col min="16133" max="16133" width="18.7109375" style="64" customWidth="1"/>
    <col min="16134" max="16134" width="15" style="64" customWidth="1"/>
    <col min="16135" max="16135" width="21" style="64" customWidth="1"/>
    <col min="16136" max="16136" width="17.7109375" style="64" customWidth="1"/>
    <col min="16137" max="16384" width="9.140625" style="64"/>
  </cols>
  <sheetData>
    <row r="2" spans="1:10" ht="12.75" customHeight="1">
      <c r="J2" s="220" t="s">
        <v>386</v>
      </c>
    </row>
    <row r="3" spans="1:10" ht="12.75" customHeight="1">
      <c r="J3" s="220"/>
    </row>
    <row r="4" spans="1:10" ht="12.75" customHeight="1">
      <c r="J4" s="220"/>
    </row>
    <row r="5" spans="1:10" s="28" customFormat="1" ht="20.25">
      <c r="A5" s="8" t="s">
        <v>126</v>
      </c>
      <c r="B5" s="42"/>
      <c r="C5" s="42"/>
      <c r="D5" s="42"/>
      <c r="E5" s="39"/>
      <c r="F5" s="42"/>
      <c r="G5" s="42"/>
      <c r="H5" s="43"/>
      <c r="I5" s="212"/>
    </row>
    <row r="6" spans="1:10">
      <c r="A6" s="43"/>
      <c r="B6" s="43"/>
      <c r="C6" s="43"/>
      <c r="D6" s="43"/>
      <c r="E6" s="63"/>
      <c r="F6" s="63"/>
      <c r="G6" s="63"/>
      <c r="H6" s="63"/>
      <c r="I6" s="63"/>
    </row>
    <row r="7" spans="1:10" ht="16.5" thickBot="1">
      <c r="A7" s="111" t="s">
        <v>56</v>
      </c>
      <c r="B7" s="112"/>
      <c r="C7" s="112"/>
      <c r="D7" s="112"/>
      <c r="E7" s="63"/>
      <c r="F7" s="63"/>
      <c r="G7" s="63"/>
      <c r="H7" s="63"/>
      <c r="I7" s="63"/>
    </row>
    <row r="8" spans="1:10" ht="18" customHeight="1">
      <c r="A8" s="44"/>
      <c r="B8" s="44"/>
      <c r="C8" s="43"/>
      <c r="D8" s="43"/>
      <c r="E8" s="63"/>
      <c r="F8" s="206" t="s">
        <v>127</v>
      </c>
      <c r="G8" s="343">
        <v>65703</v>
      </c>
      <c r="H8" s="65"/>
      <c r="I8" s="65"/>
    </row>
    <row r="9" spans="1:10" ht="18" customHeight="1">
      <c r="A9" s="44"/>
      <c r="B9" s="44"/>
      <c r="C9" s="43"/>
      <c r="D9" s="43"/>
      <c r="E9" s="63"/>
      <c r="F9" s="811" t="s">
        <v>128</v>
      </c>
      <c r="G9" s="103">
        <v>-65703</v>
      </c>
      <c r="H9" s="65"/>
      <c r="I9" s="66"/>
    </row>
    <row r="10" spans="1:10" ht="18" customHeight="1" thickBot="1">
      <c r="A10" s="43"/>
      <c r="B10" s="43"/>
      <c r="C10" s="43"/>
      <c r="D10" s="43"/>
      <c r="E10" s="63"/>
      <c r="F10" s="812" t="s">
        <v>37</v>
      </c>
      <c r="G10" s="320">
        <f>SUM(G8:G9)</f>
        <v>0</v>
      </c>
      <c r="H10" s="65"/>
      <c r="I10" s="40"/>
      <c r="J10" s="67"/>
    </row>
    <row r="11" spans="1:10" ht="16.5" thickBot="1">
      <c r="A11" s="61"/>
      <c r="B11" s="68"/>
      <c r="C11" s="68"/>
      <c r="D11" s="68"/>
      <c r="E11" s="69"/>
      <c r="F11" s="62"/>
      <c r="G11" s="70"/>
      <c r="H11" s="65"/>
      <c r="I11" s="65"/>
      <c r="J11" s="445" t="s">
        <v>141</v>
      </c>
    </row>
    <row r="12" spans="1:10" ht="38.25" customHeight="1" thickBot="1">
      <c r="A12" s="868" t="s">
        <v>61</v>
      </c>
      <c r="B12" s="131" t="s">
        <v>11</v>
      </c>
      <c r="C12" s="916" t="s">
        <v>23</v>
      </c>
      <c r="D12" s="869" t="s">
        <v>12</v>
      </c>
      <c r="E12" s="47" t="s">
        <v>60</v>
      </c>
      <c r="F12" s="233" t="s">
        <v>59</v>
      </c>
      <c r="G12" s="48" t="s">
        <v>129</v>
      </c>
      <c r="H12" s="175" t="s">
        <v>135</v>
      </c>
      <c r="I12" s="447" t="s">
        <v>21</v>
      </c>
      <c r="J12" s="175" t="s">
        <v>102</v>
      </c>
    </row>
    <row r="13" spans="1:10" ht="18.75" customHeight="1">
      <c r="A13" s="845">
        <v>92</v>
      </c>
      <c r="B13" s="325">
        <v>3522</v>
      </c>
      <c r="C13" s="870"/>
      <c r="D13" s="870"/>
      <c r="E13" s="752"/>
      <c r="F13" s="871" t="s">
        <v>27</v>
      </c>
      <c r="G13" s="235"/>
      <c r="H13" s="25"/>
      <c r="I13" s="71"/>
      <c r="J13" s="756"/>
    </row>
    <row r="14" spans="1:10" ht="19.5" customHeight="1">
      <c r="A14" s="885"/>
      <c r="B14" s="214"/>
      <c r="C14" s="687">
        <v>3025</v>
      </c>
      <c r="D14" s="687">
        <v>6121</v>
      </c>
      <c r="E14" s="687" t="s">
        <v>85</v>
      </c>
      <c r="F14" s="168" t="s">
        <v>86</v>
      </c>
      <c r="G14" s="217"/>
      <c r="H14" s="247">
        <v>38000</v>
      </c>
      <c r="I14" s="247">
        <v>100000</v>
      </c>
      <c r="J14" s="887" t="s">
        <v>95</v>
      </c>
    </row>
    <row r="15" spans="1:10" ht="19.5" customHeight="1">
      <c r="A15" s="841"/>
      <c r="B15" s="253"/>
      <c r="C15" s="762">
        <v>3207</v>
      </c>
      <c r="D15" s="762">
        <v>6121</v>
      </c>
      <c r="E15" s="688" t="s">
        <v>103</v>
      </c>
      <c r="F15" s="346" t="s">
        <v>105</v>
      </c>
      <c r="G15" s="213"/>
      <c r="H15" s="246">
        <v>21750</v>
      </c>
      <c r="I15" s="246">
        <v>21750</v>
      </c>
      <c r="J15" s="888" t="s">
        <v>104</v>
      </c>
    </row>
    <row r="16" spans="1:10" ht="19.5" customHeight="1">
      <c r="A16" s="841"/>
      <c r="B16" s="253"/>
      <c r="C16" s="917">
        <v>3332</v>
      </c>
      <c r="D16" s="763">
        <v>6121</v>
      </c>
      <c r="E16" s="385" t="s">
        <v>286</v>
      </c>
      <c r="F16" s="604" t="s">
        <v>288</v>
      </c>
      <c r="G16" s="383"/>
      <c r="H16" s="246">
        <v>100000</v>
      </c>
      <c r="I16" s="246">
        <v>470000</v>
      </c>
      <c r="J16" s="888" t="s">
        <v>287</v>
      </c>
    </row>
    <row r="17" spans="1:11" ht="19.5" customHeight="1">
      <c r="A17" s="841"/>
      <c r="B17" s="253"/>
      <c r="C17" s="918">
        <v>3485</v>
      </c>
      <c r="D17" s="778">
        <v>6121</v>
      </c>
      <c r="E17" s="764" t="s">
        <v>367</v>
      </c>
      <c r="F17" s="755" t="s">
        <v>396</v>
      </c>
      <c r="G17" s="684">
        <v>4140</v>
      </c>
      <c r="H17" s="246"/>
      <c r="I17" s="246"/>
      <c r="J17" s="888"/>
    </row>
    <row r="18" spans="1:11" ht="19.5" customHeight="1">
      <c r="A18" s="885"/>
      <c r="B18" s="214"/>
      <c r="C18" s="919">
        <v>3532</v>
      </c>
      <c r="D18" s="779">
        <v>6121</v>
      </c>
      <c r="E18" s="779" t="s">
        <v>371</v>
      </c>
      <c r="F18" s="683" t="s">
        <v>395</v>
      </c>
      <c r="G18" s="684">
        <v>600</v>
      </c>
      <c r="H18" s="246"/>
      <c r="I18" s="246"/>
      <c r="J18" s="887"/>
    </row>
    <row r="19" spans="1:11" ht="19.5" customHeight="1" thickBot="1">
      <c r="A19" s="886"/>
      <c r="B19" s="324"/>
      <c r="C19" s="920">
        <v>3533</v>
      </c>
      <c r="D19" s="780">
        <v>6121</v>
      </c>
      <c r="E19" s="780" t="s">
        <v>372</v>
      </c>
      <c r="F19" s="760" t="s">
        <v>364</v>
      </c>
      <c r="G19" s="761">
        <v>750</v>
      </c>
      <c r="H19" s="738"/>
      <c r="I19" s="738"/>
      <c r="J19" s="889"/>
    </row>
    <row r="20" spans="1:11" ht="18" customHeight="1">
      <c r="A20" s="841">
        <v>93</v>
      </c>
      <c r="B20" s="253">
        <v>3522</v>
      </c>
      <c r="C20" s="641"/>
      <c r="D20" s="250"/>
      <c r="E20" s="253"/>
      <c r="F20" s="872" t="s">
        <v>28</v>
      </c>
      <c r="G20" s="753"/>
      <c r="H20" s="754"/>
      <c r="I20" s="758"/>
      <c r="J20" s="757"/>
    </row>
    <row r="21" spans="1:11" ht="18" customHeight="1">
      <c r="A21" s="841"/>
      <c r="B21" s="253"/>
      <c r="C21" s="921">
        <v>2293</v>
      </c>
      <c r="D21" s="250">
        <v>6121</v>
      </c>
      <c r="E21" s="253" t="s">
        <v>106</v>
      </c>
      <c r="F21" s="346" t="s">
        <v>107</v>
      </c>
      <c r="G21" s="213"/>
      <c r="H21" s="246">
        <v>110000</v>
      </c>
      <c r="I21" s="246">
        <v>1700000</v>
      </c>
      <c r="J21" s="890" t="s">
        <v>400</v>
      </c>
    </row>
    <row r="22" spans="1:11" ht="27.75" customHeight="1">
      <c r="A22" s="841"/>
      <c r="B22" s="384"/>
      <c r="C22" s="779">
        <v>3393</v>
      </c>
      <c r="D22" s="655">
        <v>5171</v>
      </c>
      <c r="E22" s="546" t="s">
        <v>271</v>
      </c>
      <c r="F22" s="553" t="s">
        <v>397</v>
      </c>
      <c r="G22" s="213">
        <v>1870</v>
      </c>
      <c r="H22" s="246"/>
      <c r="I22" s="246"/>
      <c r="J22" s="890"/>
    </row>
    <row r="23" spans="1:11" ht="30" customHeight="1">
      <c r="A23" s="841"/>
      <c r="B23" s="253"/>
      <c r="C23" s="641">
        <v>3497</v>
      </c>
      <c r="D23" s="655">
        <v>6121</v>
      </c>
      <c r="E23" s="546" t="s">
        <v>272</v>
      </c>
      <c r="F23" s="382" t="s">
        <v>398</v>
      </c>
      <c r="G23" s="213">
        <v>2500</v>
      </c>
      <c r="H23" s="246"/>
      <c r="I23" s="246"/>
      <c r="J23" s="890"/>
    </row>
    <row r="24" spans="1:11" ht="18" customHeight="1">
      <c r="A24" s="841"/>
      <c r="B24" s="253"/>
      <c r="C24" s="641">
        <v>3534</v>
      </c>
      <c r="D24" s="250">
        <v>6121</v>
      </c>
      <c r="E24" s="435" t="s">
        <v>373</v>
      </c>
      <c r="F24" s="552" t="s">
        <v>360</v>
      </c>
      <c r="G24" s="213">
        <v>1300</v>
      </c>
      <c r="H24" s="246"/>
      <c r="I24" s="246"/>
      <c r="J24" s="890"/>
    </row>
    <row r="25" spans="1:11" ht="29.25" customHeight="1">
      <c r="A25" s="841"/>
      <c r="B25" s="253"/>
      <c r="C25" s="921">
        <v>3535</v>
      </c>
      <c r="D25" s="250">
        <v>6121</v>
      </c>
      <c r="E25" s="435" t="s">
        <v>374</v>
      </c>
      <c r="F25" s="552" t="s">
        <v>361</v>
      </c>
      <c r="G25" s="213">
        <v>1000</v>
      </c>
      <c r="H25" s="246"/>
      <c r="I25" s="246"/>
      <c r="J25" s="890"/>
    </row>
    <row r="26" spans="1:11" ht="18" customHeight="1" thickBot="1">
      <c r="A26" s="885"/>
      <c r="B26" s="214"/>
      <c r="C26" s="779">
        <v>3536</v>
      </c>
      <c r="D26" s="655">
        <v>6121</v>
      </c>
      <c r="E26" s="435" t="s">
        <v>375</v>
      </c>
      <c r="F26" s="382" t="s">
        <v>273</v>
      </c>
      <c r="G26" s="213">
        <v>600</v>
      </c>
      <c r="H26" s="730"/>
      <c r="I26" s="759"/>
      <c r="J26" s="734"/>
      <c r="K26" s="554"/>
    </row>
    <row r="27" spans="1:11" ht="18.75" customHeight="1">
      <c r="A27" s="845">
        <v>94</v>
      </c>
      <c r="B27" s="325">
        <v>3522</v>
      </c>
      <c r="C27" s="251"/>
      <c r="D27" s="325"/>
      <c r="E27" s="752"/>
      <c r="F27" s="871" t="s">
        <v>44</v>
      </c>
      <c r="G27" s="303"/>
      <c r="H27" s="728"/>
      <c r="I27" s="731"/>
      <c r="J27" s="732"/>
    </row>
    <row r="28" spans="1:11" ht="19.5" customHeight="1">
      <c r="A28" s="841"/>
      <c r="B28" s="253"/>
      <c r="C28" s="250">
        <v>3139</v>
      </c>
      <c r="D28" s="253">
        <v>6121</v>
      </c>
      <c r="E28" s="641" t="s">
        <v>51</v>
      </c>
      <c r="F28" s="234" t="s">
        <v>90</v>
      </c>
      <c r="G28" s="213"/>
      <c r="H28" s="733">
        <v>5000</v>
      </c>
      <c r="I28" s="733">
        <v>45500</v>
      </c>
      <c r="J28" s="891" t="s">
        <v>87</v>
      </c>
    </row>
    <row r="29" spans="1:11" ht="31.5" customHeight="1">
      <c r="A29" s="841"/>
      <c r="B29" s="253"/>
      <c r="C29" s="655">
        <v>3457</v>
      </c>
      <c r="D29" s="214">
        <v>6121</v>
      </c>
      <c r="E29" s="765" t="s">
        <v>362</v>
      </c>
      <c r="F29" s="751" t="s">
        <v>399</v>
      </c>
      <c r="G29" s="213">
        <v>2500</v>
      </c>
      <c r="H29" s="735"/>
      <c r="I29" s="733"/>
      <c r="J29" s="890"/>
    </row>
    <row r="30" spans="1:11" ht="19.5" customHeight="1" thickBot="1">
      <c r="A30" s="885"/>
      <c r="B30" s="214"/>
      <c r="C30" s="250">
        <v>3537</v>
      </c>
      <c r="D30" s="324">
        <v>6121</v>
      </c>
      <c r="E30" s="641" t="s">
        <v>376</v>
      </c>
      <c r="F30" s="421" t="s">
        <v>363</v>
      </c>
      <c r="G30" s="213">
        <v>400</v>
      </c>
      <c r="H30" s="727"/>
      <c r="I30" s="733"/>
      <c r="J30" s="734"/>
      <c r="K30" s="554"/>
    </row>
    <row r="31" spans="1:11" ht="18.75" customHeight="1">
      <c r="A31" s="845">
        <v>95</v>
      </c>
      <c r="B31" s="325">
        <v>3522</v>
      </c>
      <c r="C31" s="251"/>
      <c r="D31" s="325"/>
      <c r="E31" s="251"/>
      <c r="F31" s="873" t="s">
        <v>29</v>
      </c>
      <c r="G31" s="236"/>
      <c r="H31" s="728"/>
      <c r="I31" s="731"/>
      <c r="J31" s="729"/>
    </row>
    <row r="32" spans="1:11" ht="19.5" customHeight="1">
      <c r="A32" s="841"/>
      <c r="B32" s="253"/>
      <c r="C32" s="424">
        <v>3246</v>
      </c>
      <c r="D32" s="435">
        <v>6121</v>
      </c>
      <c r="E32" s="424" t="s">
        <v>122</v>
      </c>
      <c r="F32" s="422" t="s">
        <v>289</v>
      </c>
      <c r="G32" s="237"/>
      <c r="H32" s="735">
        <v>60000</v>
      </c>
      <c r="I32" s="735">
        <v>250000</v>
      </c>
      <c r="J32" s="892" t="s">
        <v>123</v>
      </c>
    </row>
    <row r="33" spans="1:12" ht="19.5" customHeight="1">
      <c r="A33" s="885"/>
      <c r="B33" s="214"/>
      <c r="C33" s="345">
        <v>3458</v>
      </c>
      <c r="D33" s="214">
        <v>6121</v>
      </c>
      <c r="E33" s="250" t="s">
        <v>97</v>
      </c>
      <c r="F33" s="421" t="s">
        <v>88</v>
      </c>
      <c r="G33" s="237"/>
      <c r="H33" s="735">
        <v>50000</v>
      </c>
      <c r="I33" s="735">
        <v>288450</v>
      </c>
      <c r="J33" s="892" t="s">
        <v>96</v>
      </c>
    </row>
    <row r="34" spans="1:12" ht="19.5" customHeight="1" thickBot="1">
      <c r="A34" s="841"/>
      <c r="B34" s="253"/>
      <c r="C34" s="345">
        <v>3414</v>
      </c>
      <c r="D34" s="214">
        <v>5171</v>
      </c>
      <c r="E34" s="250" t="s">
        <v>369</v>
      </c>
      <c r="F34" s="767" t="s">
        <v>368</v>
      </c>
      <c r="G34" s="237">
        <v>3570</v>
      </c>
      <c r="H34" s="735"/>
      <c r="I34" s="735"/>
      <c r="J34" s="892"/>
    </row>
    <row r="35" spans="1:12" ht="19.5" customHeight="1">
      <c r="A35" s="845">
        <v>98</v>
      </c>
      <c r="B35" s="325">
        <v>3522</v>
      </c>
      <c r="C35" s="752"/>
      <c r="D35" s="251"/>
      <c r="E35" s="325"/>
      <c r="F35" s="871" t="s">
        <v>45</v>
      </c>
      <c r="G35" s="236"/>
      <c r="H35" s="736"/>
      <c r="I35" s="731"/>
      <c r="J35" s="737"/>
    </row>
    <row r="36" spans="1:12" ht="19.5" customHeight="1" thickBot="1">
      <c r="A36" s="840"/>
      <c r="B36" s="605"/>
      <c r="C36" s="920">
        <v>3538</v>
      </c>
      <c r="D36" s="1020">
        <v>6121</v>
      </c>
      <c r="E36" s="1021" t="s">
        <v>377</v>
      </c>
      <c r="F36" s="1022" t="s">
        <v>370</v>
      </c>
      <c r="G36" s="1023">
        <v>770</v>
      </c>
      <c r="H36" s="1024"/>
      <c r="I36" s="759"/>
      <c r="J36" s="1025"/>
    </row>
    <row r="37" spans="1:12" ht="18" customHeight="1">
      <c r="A37" s="845">
        <v>507</v>
      </c>
      <c r="B37" s="325">
        <v>3526</v>
      </c>
      <c r="C37" s="752"/>
      <c r="D37" s="251"/>
      <c r="E37" s="325"/>
      <c r="F37" s="871" t="s">
        <v>30</v>
      </c>
      <c r="G37" s="238"/>
      <c r="H37" s="739"/>
      <c r="I37" s="740"/>
      <c r="J37" s="737"/>
    </row>
    <row r="38" spans="1:12" ht="30.75" customHeight="1">
      <c r="A38" s="841"/>
      <c r="B38" s="253"/>
      <c r="C38" s="922">
        <v>3460</v>
      </c>
      <c r="D38" s="250">
        <v>6121</v>
      </c>
      <c r="E38" s="435" t="s">
        <v>98</v>
      </c>
      <c r="F38" s="551" t="s">
        <v>83</v>
      </c>
      <c r="G38" s="213"/>
      <c r="H38" s="246"/>
      <c r="I38" s="246">
        <v>162500</v>
      </c>
      <c r="J38" s="893" t="s">
        <v>401</v>
      </c>
    </row>
    <row r="39" spans="1:12" ht="18" customHeight="1">
      <c r="A39" s="841"/>
      <c r="B39" s="253"/>
      <c r="C39" s="641">
        <v>3519</v>
      </c>
      <c r="D39" s="250">
        <v>6351</v>
      </c>
      <c r="E39" s="253" t="s">
        <v>246</v>
      </c>
      <c r="F39" s="421" t="s">
        <v>394</v>
      </c>
      <c r="G39" s="453">
        <v>2253</v>
      </c>
      <c r="H39" s="741"/>
      <c r="I39" s="742"/>
      <c r="J39" s="743"/>
    </row>
    <row r="40" spans="1:12" ht="18" customHeight="1">
      <c r="A40" s="841"/>
      <c r="B40" s="253"/>
      <c r="C40" s="641">
        <v>3520</v>
      </c>
      <c r="D40" s="250">
        <v>6351</v>
      </c>
      <c r="E40" s="253" t="s">
        <v>247</v>
      </c>
      <c r="F40" s="421" t="s">
        <v>242</v>
      </c>
      <c r="G40" s="453">
        <v>1400</v>
      </c>
      <c r="H40" s="741"/>
      <c r="I40" s="742"/>
      <c r="J40" s="743"/>
    </row>
    <row r="41" spans="1:12" ht="18" customHeight="1">
      <c r="A41" s="841"/>
      <c r="B41" s="253"/>
      <c r="C41" s="641">
        <v>3521</v>
      </c>
      <c r="D41" s="250">
        <v>6351</v>
      </c>
      <c r="E41" s="253" t="s">
        <v>248</v>
      </c>
      <c r="F41" s="421" t="s">
        <v>244</v>
      </c>
      <c r="G41" s="453">
        <v>1800</v>
      </c>
      <c r="H41" s="741"/>
      <c r="I41" s="742"/>
      <c r="J41" s="743"/>
    </row>
    <row r="42" spans="1:12" ht="18" customHeight="1">
      <c r="A42" s="841"/>
      <c r="B42" s="253"/>
      <c r="C42" s="641">
        <v>3522</v>
      </c>
      <c r="D42" s="250">
        <v>6351</v>
      </c>
      <c r="E42" s="253" t="s">
        <v>249</v>
      </c>
      <c r="F42" s="421" t="s">
        <v>245</v>
      </c>
      <c r="G42" s="453">
        <v>800</v>
      </c>
      <c r="H42" s="741"/>
      <c r="I42" s="742"/>
      <c r="J42" s="743"/>
    </row>
    <row r="43" spans="1:12" ht="18" customHeight="1">
      <c r="A43" s="841"/>
      <c r="B43" s="253"/>
      <c r="C43" s="641">
        <v>3523</v>
      </c>
      <c r="D43" s="250">
        <v>6351</v>
      </c>
      <c r="E43" s="253" t="s">
        <v>250</v>
      </c>
      <c r="F43" s="421" t="s">
        <v>365</v>
      </c>
      <c r="G43" s="453">
        <v>3000</v>
      </c>
      <c r="H43" s="741"/>
      <c r="I43" s="742"/>
      <c r="J43" s="743"/>
    </row>
    <row r="44" spans="1:12" ht="18" customHeight="1">
      <c r="A44" s="841"/>
      <c r="B44" s="253"/>
      <c r="C44" s="641">
        <v>3524</v>
      </c>
      <c r="D44" s="250">
        <v>6351</v>
      </c>
      <c r="E44" s="253" t="s">
        <v>251</v>
      </c>
      <c r="F44" s="547" t="s">
        <v>366</v>
      </c>
      <c r="G44" s="453">
        <v>2000</v>
      </c>
      <c r="H44" s="741"/>
      <c r="I44" s="742"/>
      <c r="J44" s="743"/>
    </row>
    <row r="45" spans="1:12" ht="18" customHeight="1">
      <c r="A45" s="841"/>
      <c r="B45" s="253"/>
      <c r="C45" s="641">
        <v>3525</v>
      </c>
      <c r="D45" s="250">
        <v>6351</v>
      </c>
      <c r="E45" s="253" t="s">
        <v>252</v>
      </c>
      <c r="F45" s="421" t="s">
        <v>243</v>
      </c>
      <c r="G45" s="453">
        <v>750</v>
      </c>
      <c r="H45" s="741"/>
      <c r="I45" s="742"/>
      <c r="J45" s="743"/>
    </row>
    <row r="46" spans="1:12" ht="18" customHeight="1" thickBot="1">
      <c r="A46" s="841"/>
      <c r="B46" s="253"/>
      <c r="C46" s="641">
        <v>3526</v>
      </c>
      <c r="D46" s="250">
        <v>6351</v>
      </c>
      <c r="E46" s="253" t="s">
        <v>253</v>
      </c>
      <c r="F46" s="421" t="s">
        <v>359</v>
      </c>
      <c r="G46" s="453">
        <v>350</v>
      </c>
      <c r="H46" s="741"/>
      <c r="I46" s="742"/>
      <c r="J46" s="743"/>
    </row>
    <row r="47" spans="1:12" ht="18" customHeight="1">
      <c r="A47" s="845">
        <v>511</v>
      </c>
      <c r="B47" s="325">
        <v>3533</v>
      </c>
      <c r="C47" s="251"/>
      <c r="D47" s="325"/>
      <c r="E47" s="689"/>
      <c r="F47" s="871" t="s">
        <v>31</v>
      </c>
      <c r="G47" s="239"/>
      <c r="H47" s="731"/>
      <c r="I47" s="744"/>
      <c r="J47" s="732"/>
      <c r="K47" s="725"/>
      <c r="L47" s="72"/>
    </row>
    <row r="48" spans="1:12" ht="19.5" customHeight="1">
      <c r="A48" s="841"/>
      <c r="B48" s="253"/>
      <c r="C48" s="345">
        <v>3430</v>
      </c>
      <c r="D48" s="214">
        <v>6121</v>
      </c>
      <c r="E48" s="345" t="s">
        <v>100</v>
      </c>
      <c r="F48" s="168" t="s">
        <v>101</v>
      </c>
      <c r="G48" s="240"/>
      <c r="H48" s="745"/>
      <c r="I48" s="746">
        <v>70000</v>
      </c>
      <c r="J48" s="734" t="s">
        <v>402</v>
      </c>
      <c r="K48" s="725"/>
      <c r="L48" s="72"/>
    </row>
    <row r="49" spans="1:12" ht="19.5" customHeight="1">
      <c r="A49" s="841"/>
      <c r="B49" s="253"/>
      <c r="C49" s="424">
        <v>3516</v>
      </c>
      <c r="D49" s="214">
        <v>6121</v>
      </c>
      <c r="E49" s="253" t="s">
        <v>334</v>
      </c>
      <c r="F49" s="604" t="s">
        <v>335</v>
      </c>
      <c r="G49" s="545"/>
      <c r="H49" s="733">
        <v>14500</v>
      </c>
      <c r="I49" s="746">
        <v>15000</v>
      </c>
      <c r="J49" s="865" t="s">
        <v>405</v>
      </c>
      <c r="K49" s="725"/>
      <c r="L49" s="72"/>
    </row>
    <row r="50" spans="1:12" ht="18" customHeight="1">
      <c r="A50" s="841"/>
      <c r="B50" s="253"/>
      <c r="C50" s="424">
        <v>3527</v>
      </c>
      <c r="D50" s="214">
        <v>6351</v>
      </c>
      <c r="E50" s="345" t="s">
        <v>258</v>
      </c>
      <c r="F50" s="168" t="s">
        <v>254</v>
      </c>
      <c r="G50" s="545">
        <v>2000</v>
      </c>
      <c r="H50" s="745"/>
      <c r="I50" s="746"/>
      <c r="J50" s="757"/>
      <c r="K50" s="725"/>
      <c r="L50" s="72"/>
    </row>
    <row r="51" spans="1:12" ht="30" customHeight="1">
      <c r="A51" s="841"/>
      <c r="B51" s="253"/>
      <c r="C51" s="424">
        <v>3528</v>
      </c>
      <c r="D51" s="214">
        <v>6351</v>
      </c>
      <c r="E51" s="345" t="s">
        <v>259</v>
      </c>
      <c r="F51" s="168" t="s">
        <v>255</v>
      </c>
      <c r="G51" s="545">
        <v>3000</v>
      </c>
      <c r="H51" s="745"/>
      <c r="I51" s="746"/>
      <c r="J51" s="734"/>
      <c r="K51" s="725"/>
      <c r="L51" s="72"/>
    </row>
    <row r="52" spans="1:12" ht="18" customHeight="1">
      <c r="A52" s="841"/>
      <c r="B52" s="253"/>
      <c r="C52" s="424">
        <v>3529</v>
      </c>
      <c r="D52" s="214">
        <v>6351</v>
      </c>
      <c r="E52" s="345" t="s">
        <v>260</v>
      </c>
      <c r="F52" s="168" t="s">
        <v>113</v>
      </c>
      <c r="G52" s="545">
        <v>25200</v>
      </c>
      <c r="H52" s="745"/>
      <c r="I52" s="746"/>
      <c r="J52" s="734"/>
      <c r="K52" s="725"/>
      <c r="L52" s="72"/>
    </row>
    <row r="53" spans="1:12" ht="18" customHeight="1">
      <c r="A53" s="841"/>
      <c r="B53" s="253"/>
      <c r="C53" s="424">
        <v>3530</v>
      </c>
      <c r="D53" s="214">
        <v>6351</v>
      </c>
      <c r="E53" s="345" t="s">
        <v>261</v>
      </c>
      <c r="F53" s="168" t="s">
        <v>256</v>
      </c>
      <c r="G53" s="545">
        <v>3000</v>
      </c>
      <c r="H53" s="745"/>
      <c r="I53" s="746"/>
      <c r="J53" s="734"/>
      <c r="K53" s="725"/>
      <c r="L53" s="72"/>
    </row>
    <row r="54" spans="1:12" ht="18" customHeight="1" thickBot="1">
      <c r="A54" s="841"/>
      <c r="B54" s="253"/>
      <c r="C54" s="424">
        <v>3531</v>
      </c>
      <c r="D54" s="214">
        <v>6351</v>
      </c>
      <c r="E54" s="345" t="s">
        <v>262</v>
      </c>
      <c r="F54" s="168" t="s">
        <v>257</v>
      </c>
      <c r="G54" s="545">
        <v>150</v>
      </c>
      <c r="H54" s="745"/>
      <c r="I54" s="746"/>
      <c r="J54" s="734"/>
      <c r="K54" s="725"/>
      <c r="L54" s="72"/>
    </row>
    <row r="55" spans="1:12" ht="17.25" customHeight="1">
      <c r="A55" s="845">
        <v>514</v>
      </c>
      <c r="B55" s="325">
        <v>3539</v>
      </c>
      <c r="C55" s="752"/>
      <c r="D55" s="251"/>
      <c r="E55" s="690"/>
      <c r="F55" s="871" t="s">
        <v>82</v>
      </c>
      <c r="G55" s="241"/>
      <c r="H55" s="747"/>
      <c r="I55" s="748"/>
      <c r="J55" s="732"/>
      <c r="K55" s="725"/>
      <c r="L55" s="72"/>
    </row>
    <row r="56" spans="1:12" ht="17.25" customHeight="1" thickBot="1">
      <c r="A56" s="886"/>
      <c r="B56" s="324"/>
      <c r="C56" s="923">
        <v>3465</v>
      </c>
      <c r="D56" s="252">
        <v>6121</v>
      </c>
      <c r="E56" s="347" t="s">
        <v>99</v>
      </c>
      <c r="F56" s="333" t="s">
        <v>84</v>
      </c>
      <c r="G56" s="302"/>
      <c r="H56" s="749"/>
      <c r="I56" s="750">
        <v>20000</v>
      </c>
      <c r="J56" s="895" t="s">
        <v>403</v>
      </c>
      <c r="K56" s="725"/>
      <c r="L56" s="72"/>
    </row>
    <row r="57" spans="1:12" ht="16.5" thickBot="1">
      <c r="A57" s="874"/>
      <c r="B57" s="89"/>
      <c r="C57" s="348"/>
      <c r="D57" s="875"/>
      <c r="E57" s="876"/>
      <c r="F57" s="877"/>
      <c r="G57" s="242"/>
      <c r="H57" s="143"/>
      <c r="I57" s="144"/>
      <c r="J57" s="259"/>
      <c r="K57" s="726"/>
      <c r="L57" s="72"/>
    </row>
    <row r="58" spans="1:12" s="33" customFormat="1" ht="21" customHeight="1" thickBot="1">
      <c r="A58" s="42"/>
      <c r="B58" s="122"/>
      <c r="C58" s="122"/>
      <c r="D58" s="122"/>
      <c r="E58" s="122"/>
      <c r="F58" s="90" t="s">
        <v>22</v>
      </c>
      <c r="G58" s="171">
        <f>SUM(G13:G57)</f>
        <v>65703</v>
      </c>
      <c r="H58" s="894">
        <f>SUM(H14:H57)</f>
        <v>399250</v>
      </c>
      <c r="I58" s="335"/>
      <c r="J58" s="336"/>
    </row>
    <row r="59" spans="1:12" s="73" customFormat="1" ht="16.5" thickBot="1">
      <c r="A59" s="878"/>
      <c r="B59" s="878"/>
      <c r="C59" s="878"/>
      <c r="D59" s="878"/>
      <c r="E59" s="878"/>
      <c r="F59" s="878"/>
      <c r="G59" s="243"/>
      <c r="H59" s="27"/>
      <c r="I59" s="27"/>
      <c r="J59" s="27"/>
    </row>
    <row r="60" spans="1:12" s="73" customFormat="1" ht="16.5" thickBot="1">
      <c r="A60" s="879" t="s">
        <v>17</v>
      </c>
      <c r="B60" s="880"/>
      <c r="C60" s="881"/>
      <c r="D60" s="924"/>
      <c r="E60" s="882"/>
      <c r="F60" s="883"/>
      <c r="G60" s="244"/>
      <c r="H60" s="26"/>
      <c r="I60" s="26"/>
      <c r="J60" s="26"/>
    </row>
    <row r="61" spans="1:12">
      <c r="A61" s="74" t="s">
        <v>12</v>
      </c>
      <c r="B61" s="75"/>
      <c r="C61" s="257"/>
      <c r="D61" s="255">
        <v>6121</v>
      </c>
      <c r="E61" s="75"/>
      <c r="F61" s="428" t="s">
        <v>81</v>
      </c>
      <c r="G61" s="245">
        <f>G17+G18+G19+G23+G24+G25+G26+G29+G30+G36</f>
        <v>14560</v>
      </c>
      <c r="H61" s="26"/>
      <c r="I61" s="26"/>
      <c r="J61" s="26"/>
    </row>
    <row r="62" spans="1:12">
      <c r="A62" s="77" t="s">
        <v>12</v>
      </c>
      <c r="B62" s="78"/>
      <c r="C62" s="261"/>
      <c r="D62" s="425">
        <v>5171</v>
      </c>
      <c r="E62" s="334"/>
      <c r="F62" s="429" t="s">
        <v>36</v>
      </c>
      <c r="G62" s="247">
        <f>G22+G34</f>
        <v>5440</v>
      </c>
      <c r="H62" s="26"/>
      <c r="I62" s="26"/>
      <c r="J62" s="26"/>
    </row>
    <row r="63" spans="1:12" ht="15.75" thickBot="1">
      <c r="A63" s="74" t="s">
        <v>12</v>
      </c>
      <c r="B63" s="76"/>
      <c r="C63" s="260"/>
      <c r="D63" s="426">
        <v>6351</v>
      </c>
      <c r="E63" s="76"/>
      <c r="F63" s="428" t="s">
        <v>297</v>
      </c>
      <c r="G63" s="246">
        <f>G39+G40+G41+G42+G43+G44+G45+G46+G50+G51+G52+G53+G54</f>
        <v>45703</v>
      </c>
      <c r="H63" s="26"/>
      <c r="I63" s="26"/>
      <c r="J63" s="26"/>
    </row>
    <row r="64" spans="1:12" ht="16.5" thickBot="1">
      <c r="A64" s="884"/>
      <c r="B64" s="882"/>
      <c r="C64" s="882"/>
      <c r="D64" s="882"/>
      <c r="E64" s="882"/>
      <c r="F64" s="848" t="s">
        <v>15</v>
      </c>
      <c r="G64" s="316">
        <f>SUM(G61:G63)</f>
        <v>65703</v>
      </c>
      <c r="H64" s="79"/>
      <c r="I64" s="79"/>
    </row>
    <row r="65" spans="1:9">
      <c r="A65" s="63"/>
      <c r="B65" s="63"/>
      <c r="C65" s="349"/>
      <c r="D65" s="49"/>
      <c r="E65" s="349"/>
      <c r="F65" s="63"/>
      <c r="G65" s="248"/>
      <c r="H65" s="79"/>
      <c r="I65" s="79"/>
    </row>
    <row r="66" spans="1:9">
      <c r="C66" s="350"/>
      <c r="D66" s="350"/>
      <c r="E66" s="350"/>
      <c r="G66" s="249"/>
    </row>
  </sheetData>
  <phoneticPr fontId="59" type="noConversion"/>
  <printOptions horizontalCentered="1"/>
  <pageMargins left="0.39370078740157483" right="0.39370078740157483" top="0.59055118110236227" bottom="0.59055118110236227" header="0.31496062992125984" footer="0.31496062992125984"/>
  <pageSetup paperSize="9" scale="70" orientation="landscape" r:id="rId1"/>
  <rowBreaks count="1" manualBreakCount="1">
    <brk id="36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F27DA-F043-4D26-9114-2D1D4FBF0652}">
  <sheetPr>
    <pageSetUpPr fitToPage="1"/>
  </sheetPr>
  <dimension ref="A2:J75"/>
  <sheetViews>
    <sheetView topLeftCell="A18" workbookViewId="0">
      <selection activeCell="I28" sqref="I28"/>
    </sheetView>
  </sheetViews>
  <sheetFormatPr defaultRowHeight="15"/>
  <cols>
    <col min="1" max="1" width="10.28515625" style="555" customWidth="1"/>
    <col min="2" max="3" width="9.140625" style="555"/>
    <col min="4" max="4" width="65.42578125" style="555" customWidth="1"/>
    <col min="5" max="5" width="17.7109375" style="555" customWidth="1"/>
    <col min="6" max="6" width="16.7109375" style="555" customWidth="1"/>
    <col min="7" max="7" width="17.5703125" style="555" customWidth="1"/>
    <col min="8" max="8" width="16.28515625" style="555" customWidth="1"/>
    <col min="9" max="16384" width="9.140625" style="555"/>
  </cols>
  <sheetData>
    <row r="2" spans="1:10">
      <c r="A2" s="3"/>
      <c r="B2" s="3"/>
      <c r="C2" s="3"/>
      <c r="D2" s="3"/>
      <c r="E2" s="3"/>
      <c r="F2" s="3"/>
      <c r="G2" s="3"/>
      <c r="H2" s="220" t="s">
        <v>387</v>
      </c>
      <c r="I2" s="3"/>
      <c r="J2" s="3"/>
    </row>
    <row r="3" spans="1:10">
      <c r="A3" s="3"/>
      <c r="B3" s="3"/>
      <c r="C3" s="3"/>
      <c r="D3" s="3"/>
      <c r="E3" s="3"/>
      <c r="F3" s="3"/>
      <c r="G3" s="3"/>
      <c r="H3" s="220"/>
      <c r="I3" s="3"/>
      <c r="J3" s="3"/>
    </row>
    <row r="4" spans="1:10">
      <c r="A4" s="3"/>
      <c r="B4" s="3"/>
      <c r="C4" s="3"/>
      <c r="D4" s="3"/>
      <c r="E4" s="3"/>
      <c r="F4" s="3"/>
      <c r="G4" s="3"/>
      <c r="H4" s="220"/>
      <c r="I4" s="3"/>
      <c r="J4" s="3"/>
    </row>
    <row r="5" spans="1:10" ht="20.25">
      <c r="A5" s="713" t="s">
        <v>134</v>
      </c>
      <c r="B5" s="2"/>
      <c r="C5" s="2"/>
      <c r="D5" s="2"/>
      <c r="E5" s="2"/>
      <c r="F5" s="3"/>
      <c r="G5" s="3"/>
      <c r="H5" s="3"/>
      <c r="I5" s="3"/>
      <c r="J5" s="3"/>
    </row>
    <row r="6" spans="1:10" ht="20.25">
      <c r="A6" s="8"/>
      <c r="B6" s="2"/>
      <c r="C6" s="2"/>
      <c r="D6" s="2"/>
      <c r="E6" s="3"/>
      <c r="F6" s="3"/>
      <c r="G6" s="3"/>
      <c r="H6" s="3"/>
      <c r="I6" s="3"/>
      <c r="J6" s="3"/>
    </row>
    <row r="7" spans="1:10" ht="18">
      <c r="A7" s="109" t="s">
        <v>358</v>
      </c>
      <c r="B7" s="113"/>
      <c r="C7" s="113"/>
      <c r="D7" s="2"/>
      <c r="E7" s="3"/>
      <c r="F7" s="3"/>
      <c r="G7" s="3"/>
      <c r="H7" s="3"/>
      <c r="I7" s="3"/>
      <c r="J7" s="3"/>
    </row>
    <row r="8" spans="1:10" ht="10.5" customHeight="1" thickBot="1">
      <c r="A8" s="109"/>
      <c r="B8" s="113"/>
      <c r="C8" s="113"/>
      <c r="D8" s="2"/>
      <c r="E8" s="3"/>
      <c r="F8" s="3"/>
      <c r="G8" s="3"/>
      <c r="H8" s="3"/>
      <c r="I8" s="3"/>
      <c r="J8" s="3"/>
    </row>
    <row r="9" spans="1:10" ht="18">
      <c r="A9" s="556"/>
      <c r="B9" s="556"/>
      <c r="C9" s="2"/>
      <c r="D9" s="206" t="s">
        <v>127</v>
      </c>
      <c r="E9" s="342">
        <v>5000</v>
      </c>
      <c r="F9" s="3"/>
      <c r="G9" s="3"/>
      <c r="H9" s="3"/>
      <c r="I9" s="3"/>
      <c r="J9" s="3"/>
    </row>
    <row r="10" spans="1:10" ht="18" customHeight="1">
      <c r="A10" s="556"/>
      <c r="B10" s="556"/>
      <c r="C10" s="3"/>
      <c r="D10" s="811" t="s">
        <v>128</v>
      </c>
      <c r="E10" s="96">
        <v>-4928</v>
      </c>
      <c r="F10" s="3"/>
      <c r="G10" s="3"/>
      <c r="H10" s="3"/>
      <c r="I10" s="3"/>
      <c r="J10" s="3"/>
    </row>
    <row r="11" spans="1:10" ht="18" customHeight="1" thickBot="1">
      <c r="A11" s="556"/>
      <c r="B11" s="557"/>
      <c r="C11" s="187"/>
      <c r="D11" s="565" t="s">
        <v>37</v>
      </c>
      <c r="E11" s="34">
        <f>SUM(E9:E10)</f>
        <v>72</v>
      </c>
      <c r="F11" s="3"/>
      <c r="G11" s="3"/>
      <c r="H11" s="3"/>
      <c r="I11" s="3"/>
      <c r="J11" s="3"/>
    </row>
    <row r="12" spans="1:10" ht="15.75">
      <c r="A12" s="3"/>
      <c r="B12" s="3"/>
      <c r="C12" s="3"/>
      <c r="D12" s="22"/>
      <c r="E12" s="318"/>
      <c r="F12" s="3"/>
      <c r="G12" s="3"/>
      <c r="H12" s="3"/>
      <c r="I12" s="3"/>
      <c r="J12" s="3"/>
    </row>
    <row r="13" spans="1:10" ht="15.75" thickBot="1">
      <c r="A13" s="3"/>
      <c r="B13" s="3"/>
      <c r="C13" s="3"/>
      <c r="D13" s="3"/>
      <c r="E13" s="3"/>
      <c r="F13" s="3"/>
      <c r="G13" s="3"/>
      <c r="H13" s="182" t="s">
        <v>10</v>
      </c>
      <c r="I13" s="3"/>
      <c r="J13" s="3"/>
    </row>
    <row r="14" spans="1:10" ht="37.5" customHeight="1" thickBot="1">
      <c r="A14" s="823" t="s">
        <v>61</v>
      </c>
      <c r="B14" s="31" t="s">
        <v>11</v>
      </c>
      <c r="C14" s="19" t="s">
        <v>12</v>
      </c>
      <c r="D14" s="447" t="s">
        <v>59</v>
      </c>
      <c r="E14" s="174" t="s">
        <v>129</v>
      </c>
      <c r="F14" s="175" t="s">
        <v>130</v>
      </c>
      <c r="G14" s="175" t="s">
        <v>21</v>
      </c>
      <c r="H14" s="209" t="s">
        <v>108</v>
      </c>
      <c r="I14" s="3"/>
      <c r="J14" s="3"/>
    </row>
    <row r="15" spans="1:10" ht="21.6" customHeight="1">
      <c r="A15" s="914">
        <v>602</v>
      </c>
      <c r="B15" s="896">
        <v>3315</v>
      </c>
      <c r="C15" s="896"/>
      <c r="D15" s="897" t="s">
        <v>46</v>
      </c>
      <c r="E15" s="566"/>
      <c r="F15" s="115"/>
      <c r="G15" s="115"/>
      <c r="H15" s="475"/>
      <c r="I15" s="3"/>
      <c r="J15" s="3"/>
    </row>
    <row r="16" spans="1:10" ht="21.6" customHeight="1" thickBot="1">
      <c r="A16" s="909"/>
      <c r="B16" s="898"/>
      <c r="C16" s="898">
        <v>6351</v>
      </c>
      <c r="D16" s="899" t="s">
        <v>229</v>
      </c>
      <c r="E16" s="351">
        <v>385</v>
      </c>
      <c r="F16" s="559"/>
      <c r="G16" s="116"/>
      <c r="H16" s="291"/>
      <c r="I16" s="3"/>
      <c r="J16" s="3"/>
    </row>
    <row r="17" spans="1:10" ht="21.6" customHeight="1">
      <c r="A17" s="915" t="s">
        <v>24</v>
      </c>
      <c r="B17" s="900">
        <v>3315</v>
      </c>
      <c r="C17" s="900"/>
      <c r="D17" s="901" t="s">
        <v>25</v>
      </c>
      <c r="E17" s="352"/>
      <c r="F17" s="92"/>
      <c r="G17" s="92"/>
      <c r="H17" s="290"/>
      <c r="I17" s="3"/>
      <c r="J17" s="3"/>
    </row>
    <row r="18" spans="1:10" ht="21.6" customHeight="1" thickBot="1">
      <c r="A18" s="909"/>
      <c r="B18" s="898"/>
      <c r="C18" s="898">
        <v>6351</v>
      </c>
      <c r="D18" s="902" t="s">
        <v>230</v>
      </c>
      <c r="E18" s="351">
        <v>300</v>
      </c>
      <c r="F18" s="116"/>
      <c r="G18" s="116"/>
      <c r="H18" s="291"/>
      <c r="I18" s="3"/>
      <c r="J18" s="3"/>
    </row>
    <row r="19" spans="1:10" ht="21.6" customHeight="1">
      <c r="A19" s="915" t="s">
        <v>42</v>
      </c>
      <c r="B19" s="900">
        <v>3314</v>
      </c>
      <c r="C19" s="900"/>
      <c r="D19" s="901" t="s">
        <v>43</v>
      </c>
      <c r="E19" s="352"/>
      <c r="F19" s="92"/>
      <c r="G19" s="92"/>
      <c r="H19" s="290"/>
      <c r="I19" s="3"/>
      <c r="J19" s="3"/>
    </row>
    <row r="20" spans="1:10" ht="21.6" customHeight="1" thickBot="1">
      <c r="A20" s="909"/>
      <c r="B20" s="898"/>
      <c r="C20" s="898">
        <v>6351</v>
      </c>
      <c r="D20" s="903" t="s">
        <v>231</v>
      </c>
      <c r="E20" s="476">
        <v>1200</v>
      </c>
      <c r="F20" s="116"/>
      <c r="G20" s="116"/>
      <c r="H20" s="291"/>
      <c r="I20" s="3"/>
      <c r="J20" s="3"/>
    </row>
    <row r="21" spans="1:10" ht="21.6" customHeight="1">
      <c r="A21" s="915">
        <v>606</v>
      </c>
      <c r="B21" s="900">
        <v>3319</v>
      </c>
      <c r="C21" s="900"/>
      <c r="D21" s="901" t="s">
        <v>26</v>
      </c>
      <c r="E21" s="352"/>
      <c r="F21" s="92"/>
      <c r="G21" s="92"/>
      <c r="H21" s="290"/>
      <c r="I21" s="3"/>
      <c r="J21" s="3"/>
    </row>
    <row r="22" spans="1:10" ht="21.6" customHeight="1" thickBot="1">
      <c r="A22" s="909"/>
      <c r="B22" s="898"/>
      <c r="C22" s="898">
        <v>6351</v>
      </c>
      <c r="D22" s="904" t="s">
        <v>300</v>
      </c>
      <c r="E22" s="353">
        <v>700</v>
      </c>
      <c r="F22" s="116"/>
      <c r="G22" s="116"/>
      <c r="H22" s="291"/>
      <c r="I22" s="3"/>
      <c r="J22" s="3"/>
    </row>
    <row r="23" spans="1:10" ht="21.6" customHeight="1">
      <c r="A23" s="915" t="s">
        <v>47</v>
      </c>
      <c r="B23" s="900">
        <v>3319</v>
      </c>
      <c r="C23" s="900"/>
      <c r="D23" s="905" t="s">
        <v>48</v>
      </c>
      <c r="E23" s="352"/>
      <c r="F23" s="92"/>
      <c r="G23" s="92"/>
      <c r="H23" s="290"/>
      <c r="I23" s="3"/>
      <c r="J23" s="3"/>
    </row>
    <row r="24" spans="1:10" ht="21.6" customHeight="1" thickBot="1">
      <c r="A24" s="909"/>
      <c r="B24" s="898"/>
      <c r="C24" s="898">
        <v>6351</v>
      </c>
      <c r="D24" s="906" t="s">
        <v>232</v>
      </c>
      <c r="E24" s="476">
        <v>200</v>
      </c>
      <c r="F24" s="116"/>
      <c r="G24" s="116"/>
      <c r="H24" s="561"/>
      <c r="I24" s="3"/>
      <c r="J24" s="3"/>
    </row>
    <row r="25" spans="1:10" ht="21.6" customHeight="1">
      <c r="A25" s="915" t="s">
        <v>233</v>
      </c>
      <c r="B25" s="900">
        <v>3315</v>
      </c>
      <c r="C25" s="900"/>
      <c r="D25" s="905" t="s">
        <v>234</v>
      </c>
      <c r="E25" s="352"/>
      <c r="F25" s="92"/>
      <c r="G25" s="92"/>
      <c r="H25" s="290"/>
      <c r="I25" s="3"/>
      <c r="J25" s="3"/>
    </row>
    <row r="26" spans="1:10" ht="21.6" customHeight="1" thickBot="1">
      <c r="A26" s="909"/>
      <c r="B26" s="898"/>
      <c r="C26" s="898">
        <v>6351</v>
      </c>
      <c r="D26" s="906" t="s">
        <v>235</v>
      </c>
      <c r="E26" s="560">
        <v>1268</v>
      </c>
      <c r="F26" s="116"/>
      <c r="G26" s="116"/>
      <c r="H26" s="561"/>
      <c r="I26" s="3"/>
      <c r="J26" s="3"/>
    </row>
    <row r="27" spans="1:10" ht="21.6" customHeight="1">
      <c r="A27" s="915" t="s">
        <v>65</v>
      </c>
      <c r="B27" s="900">
        <v>3315</v>
      </c>
      <c r="C27" s="900"/>
      <c r="D27" s="905" t="s">
        <v>66</v>
      </c>
      <c r="E27" s="352"/>
      <c r="F27" s="92"/>
      <c r="G27" s="92"/>
      <c r="H27" s="290"/>
      <c r="I27" s="3"/>
      <c r="J27" s="3"/>
    </row>
    <row r="28" spans="1:10" ht="21.6" customHeight="1" thickBot="1">
      <c r="A28" s="909"/>
      <c r="B28" s="898"/>
      <c r="C28" s="898">
        <v>6351</v>
      </c>
      <c r="D28" s="907" t="s">
        <v>236</v>
      </c>
      <c r="E28" s="353">
        <v>675</v>
      </c>
      <c r="F28" s="116"/>
      <c r="G28" s="116"/>
      <c r="H28" s="291"/>
      <c r="I28" s="3"/>
      <c r="J28" s="3"/>
    </row>
    <row r="29" spans="1:10" ht="21" customHeight="1">
      <c r="A29" s="915">
        <v>610</v>
      </c>
      <c r="B29" s="900">
        <v>3315</v>
      </c>
      <c r="C29" s="900"/>
      <c r="D29" s="908" t="s">
        <v>296</v>
      </c>
      <c r="E29" s="352"/>
      <c r="F29" s="92"/>
      <c r="G29" s="92"/>
      <c r="H29" s="290"/>
      <c r="I29" s="3"/>
      <c r="J29" s="3"/>
    </row>
    <row r="30" spans="1:10" ht="21.6" customHeight="1" thickBot="1">
      <c r="A30" s="909"/>
      <c r="B30" s="898"/>
      <c r="C30" s="898">
        <v>6351</v>
      </c>
      <c r="D30" s="907" t="s">
        <v>237</v>
      </c>
      <c r="E30" s="353">
        <v>200</v>
      </c>
      <c r="F30" s="116"/>
      <c r="G30" s="116"/>
      <c r="H30" s="291"/>
      <c r="I30" s="3"/>
      <c r="J30" s="3"/>
    </row>
    <row r="31" spans="1:10" ht="17.25" customHeight="1" thickBot="1">
      <c r="A31" s="910"/>
      <c r="B31" s="911">
        <v>6409</v>
      </c>
      <c r="C31" s="912">
        <v>6901</v>
      </c>
      <c r="D31" s="913" t="s">
        <v>37</v>
      </c>
      <c r="E31" s="567">
        <f>5000-SUM(E15:E30)</f>
        <v>72</v>
      </c>
      <c r="F31" s="358"/>
      <c r="G31" s="477"/>
      <c r="H31" s="358"/>
      <c r="I31" s="3"/>
      <c r="J31" s="3"/>
    </row>
    <row r="32" spans="1:10" ht="16.5" thickBot="1">
      <c r="A32" s="22"/>
      <c r="B32" s="22"/>
      <c r="C32" s="22"/>
      <c r="D32" s="22"/>
      <c r="E32" s="292"/>
      <c r="F32" s="3"/>
      <c r="G32" s="3"/>
      <c r="H32" s="3"/>
      <c r="I32" s="3"/>
      <c r="J32" s="3"/>
    </row>
    <row r="33" spans="1:10" ht="21" customHeight="1" thickBot="1">
      <c r="A33" s="293"/>
      <c r="B33" s="293"/>
      <c r="C33" s="293"/>
      <c r="D33" s="176" t="s">
        <v>14</v>
      </c>
      <c r="E33" s="308">
        <f>SUM(E15:E32)</f>
        <v>5000</v>
      </c>
      <c r="F33" s="3"/>
      <c r="G33" s="3"/>
      <c r="H33" s="3"/>
      <c r="I33" s="3"/>
      <c r="J33" s="3"/>
    </row>
    <row r="34" spans="1:10" ht="16.5" thickBot="1">
      <c r="A34" s="294"/>
      <c r="B34" s="295"/>
      <c r="C34" s="294"/>
      <c r="D34" s="293"/>
      <c r="E34" s="93"/>
      <c r="F34" s="3"/>
      <c r="G34" s="3"/>
      <c r="H34" s="3"/>
      <c r="I34" s="3"/>
      <c r="J34" s="3"/>
    </row>
    <row r="35" spans="1:10" ht="16.5" thickBot="1">
      <c r="A35" s="288" t="s">
        <v>17</v>
      </c>
      <c r="B35" s="354"/>
      <c r="C35" s="354"/>
      <c r="D35" s="314"/>
      <c r="E35" s="355"/>
      <c r="F35" s="3"/>
      <c r="G35" s="3"/>
      <c r="H35" s="3"/>
      <c r="I35" s="3"/>
      <c r="J35" s="3"/>
    </row>
    <row r="36" spans="1:10">
      <c r="A36" s="296" t="s">
        <v>12</v>
      </c>
      <c r="B36" s="562"/>
      <c r="C36" s="620">
        <v>6351</v>
      </c>
      <c r="D36" s="618" t="s">
        <v>297</v>
      </c>
      <c r="E36" s="297">
        <f>SUM(E15:E30)</f>
        <v>4928</v>
      </c>
      <c r="F36" s="114"/>
      <c r="G36" s="3"/>
      <c r="H36" s="3"/>
      <c r="I36" s="3"/>
      <c r="J36" s="3"/>
    </row>
    <row r="37" spans="1:10" ht="15" customHeight="1" thickBot="1">
      <c r="A37" s="356" t="s">
        <v>12</v>
      </c>
      <c r="B37" s="357"/>
      <c r="C37" s="621">
        <v>6901</v>
      </c>
      <c r="D37" s="619" t="s">
        <v>274</v>
      </c>
      <c r="E37" s="563">
        <f>E31</f>
        <v>72</v>
      </c>
      <c r="F37" s="3"/>
      <c r="G37" s="3"/>
      <c r="H37" s="3"/>
      <c r="I37" s="3"/>
      <c r="J37" s="3"/>
    </row>
    <row r="38" spans="1:10" ht="15" customHeight="1" thickBot="1">
      <c r="A38" s="356"/>
      <c r="B38" s="357"/>
      <c r="C38" s="357"/>
      <c r="D38" s="715" t="s">
        <v>15</v>
      </c>
      <c r="E38" s="430">
        <f>SUM(E36:E37)</f>
        <v>5000</v>
      </c>
      <c r="F38" s="3"/>
      <c r="G38" s="3"/>
      <c r="H38" s="3"/>
      <c r="I38" s="3"/>
      <c r="J38" s="3"/>
    </row>
    <row r="39" spans="1:10" ht="15.75">
      <c r="A39" s="22"/>
      <c r="B39" s="22"/>
      <c r="C39" s="22"/>
      <c r="D39" s="22"/>
      <c r="E39" s="22"/>
      <c r="F39" s="3"/>
      <c r="G39" s="3"/>
      <c r="H39" s="3"/>
      <c r="I39" s="3"/>
      <c r="J39" s="3"/>
    </row>
    <row r="40" spans="1:10">
      <c r="A40" s="564"/>
      <c r="B40" s="3"/>
      <c r="C40" s="3"/>
      <c r="D40" s="3"/>
      <c r="E40" s="3"/>
      <c r="F40" s="3"/>
      <c r="G40" s="3"/>
      <c r="H40" s="3"/>
      <c r="I40" s="3"/>
      <c r="J40" s="3"/>
    </row>
    <row r="41" spans="1:10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0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0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0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0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0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0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>
      <c r="A75" s="3"/>
      <c r="B75" s="3"/>
      <c r="C75" s="3"/>
      <c r="D75" s="3"/>
      <c r="E75" s="3"/>
      <c r="F75" s="3"/>
      <c r="G75" s="3"/>
      <c r="H75" s="3"/>
      <c r="I75" s="3"/>
      <c r="J75" s="3"/>
    </row>
  </sheetData>
  <pageMargins left="0.70866141732283472" right="0.70866141732283472" top="0.78740157480314965" bottom="0.78740157480314965" header="0.31496062992125984" footer="0.31496062992125984"/>
  <pageSetup paperSize="9" scale="6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BE058-1615-48EC-845E-FFC548B3B800}">
  <dimension ref="A2:H26"/>
  <sheetViews>
    <sheetView zoomScaleNormal="100" workbookViewId="0">
      <selection activeCell="I28" sqref="I28"/>
    </sheetView>
  </sheetViews>
  <sheetFormatPr defaultRowHeight="12.75"/>
  <cols>
    <col min="1" max="1" width="10.5703125" style="24" customWidth="1"/>
    <col min="2" max="2" width="11.7109375" style="24" customWidth="1"/>
    <col min="3" max="3" width="13.28515625" style="24" customWidth="1"/>
    <col min="4" max="4" width="60.7109375" style="24" customWidth="1"/>
    <col min="5" max="5" width="17.85546875" style="24" customWidth="1"/>
    <col min="6" max="6" width="16.140625" style="24" customWidth="1"/>
    <col min="7" max="7" width="17.42578125" style="24" customWidth="1"/>
    <col min="8" max="8" width="15.28515625" style="24" customWidth="1"/>
    <col min="9" max="9" width="11.140625" style="24" customWidth="1"/>
    <col min="10" max="246" width="9.140625" style="24"/>
    <col min="247" max="247" width="6.7109375" style="24" customWidth="1"/>
    <col min="248" max="249" width="9.140625" style="24"/>
    <col min="250" max="250" width="11.7109375" style="24" customWidth="1"/>
    <col min="251" max="251" width="74.85546875" style="24" customWidth="1"/>
    <col min="252" max="252" width="23.28515625" style="24" customWidth="1"/>
    <col min="253" max="253" width="18.7109375" style="24" customWidth="1"/>
    <col min="254" max="254" width="18.5703125" style="24" customWidth="1"/>
    <col min="255" max="256" width="17" style="24" customWidth="1"/>
    <col min="257" max="257" width="23.28515625" style="24" customWidth="1"/>
    <col min="258" max="502" width="9.140625" style="24"/>
    <col min="503" max="503" width="6.7109375" style="24" customWidth="1"/>
    <col min="504" max="505" width="9.140625" style="24"/>
    <col min="506" max="506" width="11.7109375" style="24" customWidth="1"/>
    <col min="507" max="507" width="74.85546875" style="24" customWidth="1"/>
    <col min="508" max="508" width="23.28515625" style="24" customWidth="1"/>
    <col min="509" max="509" width="18.7109375" style="24" customWidth="1"/>
    <col min="510" max="510" width="18.5703125" style="24" customWidth="1"/>
    <col min="511" max="512" width="17" style="24" customWidth="1"/>
    <col min="513" max="513" width="23.28515625" style="24" customWidth="1"/>
    <col min="514" max="758" width="9.140625" style="24"/>
    <col min="759" max="759" width="6.7109375" style="24" customWidth="1"/>
    <col min="760" max="761" width="9.140625" style="24"/>
    <col min="762" max="762" width="11.7109375" style="24" customWidth="1"/>
    <col min="763" max="763" width="74.85546875" style="24" customWidth="1"/>
    <col min="764" max="764" width="23.28515625" style="24" customWidth="1"/>
    <col min="765" max="765" width="18.7109375" style="24" customWidth="1"/>
    <col min="766" max="766" width="18.5703125" style="24" customWidth="1"/>
    <col min="767" max="768" width="17" style="24" customWidth="1"/>
    <col min="769" max="769" width="23.28515625" style="24" customWidth="1"/>
    <col min="770" max="1014" width="9.140625" style="24"/>
    <col min="1015" max="1015" width="6.7109375" style="24" customWidth="1"/>
    <col min="1016" max="1017" width="9.140625" style="24"/>
    <col min="1018" max="1018" width="11.7109375" style="24" customWidth="1"/>
    <col min="1019" max="1019" width="74.85546875" style="24" customWidth="1"/>
    <col min="1020" max="1020" width="23.28515625" style="24" customWidth="1"/>
    <col min="1021" max="1021" width="18.7109375" style="24" customWidth="1"/>
    <col min="1022" max="1022" width="18.5703125" style="24" customWidth="1"/>
    <col min="1023" max="1024" width="17" style="24" customWidth="1"/>
    <col min="1025" max="1025" width="23.28515625" style="24" customWidth="1"/>
    <col min="1026" max="1270" width="9.140625" style="24"/>
    <col min="1271" max="1271" width="6.7109375" style="24" customWidth="1"/>
    <col min="1272" max="1273" width="9.140625" style="24"/>
    <col min="1274" max="1274" width="11.7109375" style="24" customWidth="1"/>
    <col min="1275" max="1275" width="74.85546875" style="24" customWidth="1"/>
    <col min="1276" max="1276" width="23.28515625" style="24" customWidth="1"/>
    <col min="1277" max="1277" width="18.7109375" style="24" customWidth="1"/>
    <col min="1278" max="1278" width="18.5703125" style="24" customWidth="1"/>
    <col min="1279" max="1280" width="17" style="24" customWidth="1"/>
    <col min="1281" max="1281" width="23.28515625" style="24" customWidth="1"/>
    <col min="1282" max="1526" width="9.140625" style="24"/>
    <col min="1527" max="1527" width="6.7109375" style="24" customWidth="1"/>
    <col min="1528" max="1529" width="9.140625" style="24"/>
    <col min="1530" max="1530" width="11.7109375" style="24" customWidth="1"/>
    <col min="1531" max="1531" width="74.85546875" style="24" customWidth="1"/>
    <col min="1532" max="1532" width="23.28515625" style="24" customWidth="1"/>
    <col min="1533" max="1533" width="18.7109375" style="24" customWidth="1"/>
    <col min="1534" max="1534" width="18.5703125" style="24" customWidth="1"/>
    <col min="1535" max="1536" width="17" style="24" customWidth="1"/>
    <col min="1537" max="1537" width="23.28515625" style="24" customWidth="1"/>
    <col min="1538" max="1782" width="9.140625" style="24"/>
    <col min="1783" max="1783" width="6.7109375" style="24" customWidth="1"/>
    <col min="1784" max="1785" width="9.140625" style="24"/>
    <col min="1786" max="1786" width="11.7109375" style="24" customWidth="1"/>
    <col min="1787" max="1787" width="74.85546875" style="24" customWidth="1"/>
    <col min="1788" max="1788" width="23.28515625" style="24" customWidth="1"/>
    <col min="1789" max="1789" width="18.7109375" style="24" customWidth="1"/>
    <col min="1790" max="1790" width="18.5703125" style="24" customWidth="1"/>
    <col min="1791" max="1792" width="17" style="24" customWidth="1"/>
    <col min="1793" max="1793" width="23.28515625" style="24" customWidth="1"/>
    <col min="1794" max="2038" width="9.140625" style="24"/>
    <col min="2039" max="2039" width="6.7109375" style="24" customWidth="1"/>
    <col min="2040" max="2041" width="9.140625" style="24"/>
    <col min="2042" max="2042" width="11.7109375" style="24" customWidth="1"/>
    <col min="2043" max="2043" width="74.85546875" style="24" customWidth="1"/>
    <col min="2044" max="2044" width="23.28515625" style="24" customWidth="1"/>
    <col min="2045" max="2045" width="18.7109375" style="24" customWidth="1"/>
    <col min="2046" max="2046" width="18.5703125" style="24" customWidth="1"/>
    <col min="2047" max="2048" width="17" style="24" customWidth="1"/>
    <col min="2049" max="2049" width="23.28515625" style="24" customWidth="1"/>
    <col min="2050" max="2294" width="9.140625" style="24"/>
    <col min="2295" max="2295" width="6.7109375" style="24" customWidth="1"/>
    <col min="2296" max="2297" width="9.140625" style="24"/>
    <col min="2298" max="2298" width="11.7109375" style="24" customWidth="1"/>
    <col min="2299" max="2299" width="74.85546875" style="24" customWidth="1"/>
    <col min="2300" max="2300" width="23.28515625" style="24" customWidth="1"/>
    <col min="2301" max="2301" width="18.7109375" style="24" customWidth="1"/>
    <col min="2302" max="2302" width="18.5703125" style="24" customWidth="1"/>
    <col min="2303" max="2304" width="17" style="24" customWidth="1"/>
    <col min="2305" max="2305" width="23.28515625" style="24" customWidth="1"/>
    <col min="2306" max="2550" width="9.140625" style="24"/>
    <col min="2551" max="2551" width="6.7109375" style="24" customWidth="1"/>
    <col min="2552" max="2553" width="9.140625" style="24"/>
    <col min="2554" max="2554" width="11.7109375" style="24" customWidth="1"/>
    <col min="2555" max="2555" width="74.85546875" style="24" customWidth="1"/>
    <col min="2556" max="2556" width="23.28515625" style="24" customWidth="1"/>
    <col min="2557" max="2557" width="18.7109375" style="24" customWidth="1"/>
    <col min="2558" max="2558" width="18.5703125" style="24" customWidth="1"/>
    <col min="2559" max="2560" width="17" style="24" customWidth="1"/>
    <col min="2561" max="2561" width="23.28515625" style="24" customWidth="1"/>
    <col min="2562" max="2806" width="9.140625" style="24"/>
    <col min="2807" max="2807" width="6.7109375" style="24" customWidth="1"/>
    <col min="2808" max="2809" width="9.140625" style="24"/>
    <col min="2810" max="2810" width="11.7109375" style="24" customWidth="1"/>
    <col min="2811" max="2811" width="74.85546875" style="24" customWidth="1"/>
    <col min="2812" max="2812" width="23.28515625" style="24" customWidth="1"/>
    <col min="2813" max="2813" width="18.7109375" style="24" customWidth="1"/>
    <col min="2814" max="2814" width="18.5703125" style="24" customWidth="1"/>
    <col min="2815" max="2816" width="17" style="24" customWidth="1"/>
    <col min="2817" max="2817" width="23.28515625" style="24" customWidth="1"/>
    <col min="2818" max="3062" width="9.140625" style="24"/>
    <col min="3063" max="3063" width="6.7109375" style="24" customWidth="1"/>
    <col min="3064" max="3065" width="9.140625" style="24"/>
    <col min="3066" max="3066" width="11.7109375" style="24" customWidth="1"/>
    <col min="3067" max="3067" width="74.85546875" style="24" customWidth="1"/>
    <col min="3068" max="3068" width="23.28515625" style="24" customWidth="1"/>
    <col min="3069" max="3069" width="18.7109375" style="24" customWidth="1"/>
    <col min="3070" max="3070" width="18.5703125" style="24" customWidth="1"/>
    <col min="3071" max="3072" width="17" style="24" customWidth="1"/>
    <col min="3073" max="3073" width="23.28515625" style="24" customWidth="1"/>
    <col min="3074" max="3318" width="9.140625" style="24"/>
    <col min="3319" max="3319" width="6.7109375" style="24" customWidth="1"/>
    <col min="3320" max="3321" width="9.140625" style="24"/>
    <col min="3322" max="3322" width="11.7109375" style="24" customWidth="1"/>
    <col min="3323" max="3323" width="74.85546875" style="24" customWidth="1"/>
    <col min="3324" max="3324" width="23.28515625" style="24" customWidth="1"/>
    <col min="3325" max="3325" width="18.7109375" style="24" customWidth="1"/>
    <col min="3326" max="3326" width="18.5703125" style="24" customWidth="1"/>
    <col min="3327" max="3328" width="17" style="24" customWidth="1"/>
    <col min="3329" max="3329" width="23.28515625" style="24" customWidth="1"/>
    <col min="3330" max="3574" width="9.140625" style="24"/>
    <col min="3575" max="3575" width="6.7109375" style="24" customWidth="1"/>
    <col min="3576" max="3577" width="9.140625" style="24"/>
    <col min="3578" max="3578" width="11.7109375" style="24" customWidth="1"/>
    <col min="3579" max="3579" width="74.85546875" style="24" customWidth="1"/>
    <col min="3580" max="3580" width="23.28515625" style="24" customWidth="1"/>
    <col min="3581" max="3581" width="18.7109375" style="24" customWidth="1"/>
    <col min="3582" max="3582" width="18.5703125" style="24" customWidth="1"/>
    <col min="3583" max="3584" width="17" style="24" customWidth="1"/>
    <col min="3585" max="3585" width="23.28515625" style="24" customWidth="1"/>
    <col min="3586" max="3830" width="9.140625" style="24"/>
    <col min="3831" max="3831" width="6.7109375" style="24" customWidth="1"/>
    <col min="3832" max="3833" width="9.140625" style="24"/>
    <col min="3834" max="3834" width="11.7109375" style="24" customWidth="1"/>
    <col min="3835" max="3835" width="74.85546875" style="24" customWidth="1"/>
    <col min="3836" max="3836" width="23.28515625" style="24" customWidth="1"/>
    <col min="3837" max="3837" width="18.7109375" style="24" customWidth="1"/>
    <col min="3838" max="3838" width="18.5703125" style="24" customWidth="1"/>
    <col min="3839" max="3840" width="17" style="24" customWidth="1"/>
    <col min="3841" max="3841" width="23.28515625" style="24" customWidth="1"/>
    <col min="3842" max="4086" width="9.140625" style="24"/>
    <col min="4087" max="4087" width="6.7109375" style="24" customWidth="1"/>
    <col min="4088" max="4089" width="9.140625" style="24"/>
    <col min="4090" max="4090" width="11.7109375" style="24" customWidth="1"/>
    <col min="4091" max="4091" width="74.85546875" style="24" customWidth="1"/>
    <col min="4092" max="4092" width="23.28515625" style="24" customWidth="1"/>
    <col min="4093" max="4093" width="18.7109375" style="24" customWidth="1"/>
    <col min="4094" max="4094" width="18.5703125" style="24" customWidth="1"/>
    <col min="4095" max="4096" width="17" style="24" customWidth="1"/>
    <col min="4097" max="4097" width="23.28515625" style="24" customWidth="1"/>
    <col min="4098" max="4342" width="9.140625" style="24"/>
    <col min="4343" max="4343" width="6.7109375" style="24" customWidth="1"/>
    <col min="4344" max="4345" width="9.140625" style="24"/>
    <col min="4346" max="4346" width="11.7109375" style="24" customWidth="1"/>
    <col min="4347" max="4347" width="74.85546875" style="24" customWidth="1"/>
    <col min="4348" max="4348" width="23.28515625" style="24" customWidth="1"/>
    <col min="4349" max="4349" width="18.7109375" style="24" customWidth="1"/>
    <col min="4350" max="4350" width="18.5703125" style="24" customWidth="1"/>
    <col min="4351" max="4352" width="17" style="24" customWidth="1"/>
    <col min="4353" max="4353" width="23.28515625" style="24" customWidth="1"/>
    <col min="4354" max="4598" width="9.140625" style="24"/>
    <col min="4599" max="4599" width="6.7109375" style="24" customWidth="1"/>
    <col min="4600" max="4601" width="9.140625" style="24"/>
    <col min="4602" max="4602" width="11.7109375" style="24" customWidth="1"/>
    <col min="4603" max="4603" width="74.85546875" style="24" customWidth="1"/>
    <col min="4604" max="4604" width="23.28515625" style="24" customWidth="1"/>
    <col min="4605" max="4605" width="18.7109375" style="24" customWidth="1"/>
    <col min="4606" max="4606" width="18.5703125" style="24" customWidth="1"/>
    <col min="4607" max="4608" width="17" style="24" customWidth="1"/>
    <col min="4609" max="4609" width="23.28515625" style="24" customWidth="1"/>
    <col min="4610" max="4854" width="9.140625" style="24"/>
    <col min="4855" max="4855" width="6.7109375" style="24" customWidth="1"/>
    <col min="4856" max="4857" width="9.140625" style="24"/>
    <col min="4858" max="4858" width="11.7109375" style="24" customWidth="1"/>
    <col min="4859" max="4859" width="74.85546875" style="24" customWidth="1"/>
    <col min="4860" max="4860" width="23.28515625" style="24" customWidth="1"/>
    <col min="4861" max="4861" width="18.7109375" style="24" customWidth="1"/>
    <col min="4862" max="4862" width="18.5703125" style="24" customWidth="1"/>
    <col min="4863" max="4864" width="17" style="24" customWidth="1"/>
    <col min="4865" max="4865" width="23.28515625" style="24" customWidth="1"/>
    <col min="4866" max="5110" width="9.140625" style="24"/>
    <col min="5111" max="5111" width="6.7109375" style="24" customWidth="1"/>
    <col min="5112" max="5113" width="9.140625" style="24"/>
    <col min="5114" max="5114" width="11.7109375" style="24" customWidth="1"/>
    <col min="5115" max="5115" width="74.85546875" style="24" customWidth="1"/>
    <col min="5116" max="5116" width="23.28515625" style="24" customWidth="1"/>
    <col min="5117" max="5117" width="18.7109375" style="24" customWidth="1"/>
    <col min="5118" max="5118" width="18.5703125" style="24" customWidth="1"/>
    <col min="5119" max="5120" width="17" style="24" customWidth="1"/>
    <col min="5121" max="5121" width="23.28515625" style="24" customWidth="1"/>
    <col min="5122" max="5366" width="9.140625" style="24"/>
    <col min="5367" max="5367" width="6.7109375" style="24" customWidth="1"/>
    <col min="5368" max="5369" width="9.140625" style="24"/>
    <col min="5370" max="5370" width="11.7109375" style="24" customWidth="1"/>
    <col min="5371" max="5371" width="74.85546875" style="24" customWidth="1"/>
    <col min="5372" max="5372" width="23.28515625" style="24" customWidth="1"/>
    <col min="5373" max="5373" width="18.7109375" style="24" customWidth="1"/>
    <col min="5374" max="5374" width="18.5703125" style="24" customWidth="1"/>
    <col min="5375" max="5376" width="17" style="24" customWidth="1"/>
    <col min="5377" max="5377" width="23.28515625" style="24" customWidth="1"/>
    <col min="5378" max="5622" width="9.140625" style="24"/>
    <col min="5623" max="5623" width="6.7109375" style="24" customWidth="1"/>
    <col min="5624" max="5625" width="9.140625" style="24"/>
    <col min="5626" max="5626" width="11.7109375" style="24" customWidth="1"/>
    <col min="5627" max="5627" width="74.85546875" style="24" customWidth="1"/>
    <col min="5628" max="5628" width="23.28515625" style="24" customWidth="1"/>
    <col min="5629" max="5629" width="18.7109375" style="24" customWidth="1"/>
    <col min="5630" max="5630" width="18.5703125" style="24" customWidth="1"/>
    <col min="5631" max="5632" width="17" style="24" customWidth="1"/>
    <col min="5633" max="5633" width="23.28515625" style="24" customWidth="1"/>
    <col min="5634" max="5878" width="9.140625" style="24"/>
    <col min="5879" max="5879" width="6.7109375" style="24" customWidth="1"/>
    <col min="5880" max="5881" width="9.140625" style="24"/>
    <col min="5882" max="5882" width="11.7109375" style="24" customWidth="1"/>
    <col min="5883" max="5883" width="74.85546875" style="24" customWidth="1"/>
    <col min="5884" max="5884" width="23.28515625" style="24" customWidth="1"/>
    <col min="5885" max="5885" width="18.7109375" style="24" customWidth="1"/>
    <col min="5886" max="5886" width="18.5703125" style="24" customWidth="1"/>
    <col min="5887" max="5888" width="17" style="24" customWidth="1"/>
    <col min="5889" max="5889" width="23.28515625" style="24" customWidth="1"/>
    <col min="5890" max="6134" width="9.140625" style="24"/>
    <col min="6135" max="6135" width="6.7109375" style="24" customWidth="1"/>
    <col min="6136" max="6137" width="9.140625" style="24"/>
    <col min="6138" max="6138" width="11.7109375" style="24" customWidth="1"/>
    <col min="6139" max="6139" width="74.85546875" style="24" customWidth="1"/>
    <col min="6140" max="6140" width="23.28515625" style="24" customWidth="1"/>
    <col min="6141" max="6141" width="18.7109375" style="24" customWidth="1"/>
    <col min="6142" max="6142" width="18.5703125" style="24" customWidth="1"/>
    <col min="6143" max="6144" width="17" style="24" customWidth="1"/>
    <col min="6145" max="6145" width="23.28515625" style="24" customWidth="1"/>
    <col min="6146" max="6390" width="9.140625" style="24"/>
    <col min="6391" max="6391" width="6.7109375" style="24" customWidth="1"/>
    <col min="6392" max="6393" width="9.140625" style="24"/>
    <col min="6394" max="6394" width="11.7109375" style="24" customWidth="1"/>
    <col min="6395" max="6395" width="74.85546875" style="24" customWidth="1"/>
    <col min="6396" max="6396" width="23.28515625" style="24" customWidth="1"/>
    <col min="6397" max="6397" width="18.7109375" style="24" customWidth="1"/>
    <col min="6398" max="6398" width="18.5703125" style="24" customWidth="1"/>
    <col min="6399" max="6400" width="17" style="24" customWidth="1"/>
    <col min="6401" max="6401" width="23.28515625" style="24" customWidth="1"/>
    <col min="6402" max="6646" width="9.140625" style="24"/>
    <col min="6647" max="6647" width="6.7109375" style="24" customWidth="1"/>
    <col min="6648" max="6649" width="9.140625" style="24"/>
    <col min="6650" max="6650" width="11.7109375" style="24" customWidth="1"/>
    <col min="6651" max="6651" width="74.85546875" style="24" customWidth="1"/>
    <col min="6652" max="6652" width="23.28515625" style="24" customWidth="1"/>
    <col min="6653" max="6653" width="18.7109375" style="24" customWidth="1"/>
    <col min="6654" max="6654" width="18.5703125" style="24" customWidth="1"/>
    <col min="6655" max="6656" width="17" style="24" customWidth="1"/>
    <col min="6657" max="6657" width="23.28515625" style="24" customWidth="1"/>
    <col min="6658" max="6902" width="9.140625" style="24"/>
    <col min="6903" max="6903" width="6.7109375" style="24" customWidth="1"/>
    <col min="6904" max="6905" width="9.140625" style="24"/>
    <col min="6906" max="6906" width="11.7109375" style="24" customWidth="1"/>
    <col min="6907" max="6907" width="74.85546875" style="24" customWidth="1"/>
    <col min="6908" max="6908" width="23.28515625" style="24" customWidth="1"/>
    <col min="6909" max="6909" width="18.7109375" style="24" customWidth="1"/>
    <col min="6910" max="6910" width="18.5703125" style="24" customWidth="1"/>
    <col min="6911" max="6912" width="17" style="24" customWidth="1"/>
    <col min="6913" max="6913" width="23.28515625" style="24" customWidth="1"/>
    <col min="6914" max="7158" width="9.140625" style="24"/>
    <col min="7159" max="7159" width="6.7109375" style="24" customWidth="1"/>
    <col min="7160" max="7161" width="9.140625" style="24"/>
    <col min="7162" max="7162" width="11.7109375" style="24" customWidth="1"/>
    <col min="7163" max="7163" width="74.85546875" style="24" customWidth="1"/>
    <col min="7164" max="7164" width="23.28515625" style="24" customWidth="1"/>
    <col min="7165" max="7165" width="18.7109375" style="24" customWidth="1"/>
    <col min="7166" max="7166" width="18.5703125" style="24" customWidth="1"/>
    <col min="7167" max="7168" width="17" style="24" customWidth="1"/>
    <col min="7169" max="7169" width="23.28515625" style="24" customWidth="1"/>
    <col min="7170" max="7414" width="9.140625" style="24"/>
    <col min="7415" max="7415" width="6.7109375" style="24" customWidth="1"/>
    <col min="7416" max="7417" width="9.140625" style="24"/>
    <col min="7418" max="7418" width="11.7109375" style="24" customWidth="1"/>
    <col min="7419" max="7419" width="74.85546875" style="24" customWidth="1"/>
    <col min="7420" max="7420" width="23.28515625" style="24" customWidth="1"/>
    <col min="7421" max="7421" width="18.7109375" style="24" customWidth="1"/>
    <col min="7422" max="7422" width="18.5703125" style="24" customWidth="1"/>
    <col min="7423" max="7424" width="17" style="24" customWidth="1"/>
    <col min="7425" max="7425" width="23.28515625" style="24" customWidth="1"/>
    <col min="7426" max="7670" width="9.140625" style="24"/>
    <col min="7671" max="7671" width="6.7109375" style="24" customWidth="1"/>
    <col min="7672" max="7673" width="9.140625" style="24"/>
    <col min="7674" max="7674" width="11.7109375" style="24" customWidth="1"/>
    <col min="7675" max="7675" width="74.85546875" style="24" customWidth="1"/>
    <col min="7676" max="7676" width="23.28515625" style="24" customWidth="1"/>
    <col min="7677" max="7677" width="18.7109375" style="24" customWidth="1"/>
    <col min="7678" max="7678" width="18.5703125" style="24" customWidth="1"/>
    <col min="7679" max="7680" width="17" style="24" customWidth="1"/>
    <col min="7681" max="7681" width="23.28515625" style="24" customWidth="1"/>
    <col min="7682" max="7926" width="9.140625" style="24"/>
    <col min="7927" max="7927" width="6.7109375" style="24" customWidth="1"/>
    <col min="7928" max="7929" width="9.140625" style="24"/>
    <col min="7930" max="7930" width="11.7109375" style="24" customWidth="1"/>
    <col min="7931" max="7931" width="74.85546875" style="24" customWidth="1"/>
    <col min="7932" max="7932" width="23.28515625" style="24" customWidth="1"/>
    <col min="7933" max="7933" width="18.7109375" style="24" customWidth="1"/>
    <col min="7934" max="7934" width="18.5703125" style="24" customWidth="1"/>
    <col min="7935" max="7936" width="17" style="24" customWidth="1"/>
    <col min="7937" max="7937" width="23.28515625" style="24" customWidth="1"/>
    <col min="7938" max="8182" width="9.140625" style="24"/>
    <col min="8183" max="8183" width="6.7109375" style="24" customWidth="1"/>
    <col min="8184" max="8185" width="9.140625" style="24"/>
    <col min="8186" max="8186" width="11.7109375" style="24" customWidth="1"/>
    <col min="8187" max="8187" width="74.85546875" style="24" customWidth="1"/>
    <col min="8188" max="8188" width="23.28515625" style="24" customWidth="1"/>
    <col min="8189" max="8189" width="18.7109375" style="24" customWidth="1"/>
    <col min="8190" max="8190" width="18.5703125" style="24" customWidth="1"/>
    <col min="8191" max="8192" width="17" style="24" customWidth="1"/>
    <col min="8193" max="8193" width="23.28515625" style="24" customWidth="1"/>
    <col min="8194" max="8438" width="9.140625" style="24"/>
    <col min="8439" max="8439" width="6.7109375" style="24" customWidth="1"/>
    <col min="8440" max="8441" width="9.140625" style="24"/>
    <col min="8442" max="8442" width="11.7109375" style="24" customWidth="1"/>
    <col min="8443" max="8443" width="74.85546875" style="24" customWidth="1"/>
    <col min="8444" max="8444" width="23.28515625" style="24" customWidth="1"/>
    <col min="8445" max="8445" width="18.7109375" style="24" customWidth="1"/>
    <col min="8446" max="8446" width="18.5703125" style="24" customWidth="1"/>
    <col min="8447" max="8448" width="17" style="24" customWidth="1"/>
    <col min="8449" max="8449" width="23.28515625" style="24" customWidth="1"/>
    <col min="8450" max="8694" width="9.140625" style="24"/>
    <col min="8695" max="8695" width="6.7109375" style="24" customWidth="1"/>
    <col min="8696" max="8697" width="9.140625" style="24"/>
    <col min="8698" max="8698" width="11.7109375" style="24" customWidth="1"/>
    <col min="8699" max="8699" width="74.85546875" style="24" customWidth="1"/>
    <col min="8700" max="8700" width="23.28515625" style="24" customWidth="1"/>
    <col min="8701" max="8701" width="18.7109375" style="24" customWidth="1"/>
    <col min="8702" max="8702" width="18.5703125" style="24" customWidth="1"/>
    <col min="8703" max="8704" width="17" style="24" customWidth="1"/>
    <col min="8705" max="8705" width="23.28515625" style="24" customWidth="1"/>
    <col min="8706" max="8950" width="9.140625" style="24"/>
    <col min="8951" max="8951" width="6.7109375" style="24" customWidth="1"/>
    <col min="8952" max="8953" width="9.140625" style="24"/>
    <col min="8954" max="8954" width="11.7109375" style="24" customWidth="1"/>
    <col min="8955" max="8955" width="74.85546875" style="24" customWidth="1"/>
    <col min="8956" max="8956" width="23.28515625" style="24" customWidth="1"/>
    <col min="8957" max="8957" width="18.7109375" style="24" customWidth="1"/>
    <col min="8958" max="8958" width="18.5703125" style="24" customWidth="1"/>
    <col min="8959" max="8960" width="17" style="24" customWidth="1"/>
    <col min="8961" max="8961" width="23.28515625" style="24" customWidth="1"/>
    <col min="8962" max="9206" width="9.140625" style="24"/>
    <col min="9207" max="9207" width="6.7109375" style="24" customWidth="1"/>
    <col min="9208" max="9209" width="9.140625" style="24"/>
    <col min="9210" max="9210" width="11.7109375" style="24" customWidth="1"/>
    <col min="9211" max="9211" width="74.85546875" style="24" customWidth="1"/>
    <col min="9212" max="9212" width="23.28515625" style="24" customWidth="1"/>
    <col min="9213" max="9213" width="18.7109375" style="24" customWidth="1"/>
    <col min="9214" max="9214" width="18.5703125" style="24" customWidth="1"/>
    <col min="9215" max="9216" width="17" style="24" customWidth="1"/>
    <col min="9217" max="9217" width="23.28515625" style="24" customWidth="1"/>
    <col min="9218" max="9462" width="9.140625" style="24"/>
    <col min="9463" max="9463" width="6.7109375" style="24" customWidth="1"/>
    <col min="9464" max="9465" width="9.140625" style="24"/>
    <col min="9466" max="9466" width="11.7109375" style="24" customWidth="1"/>
    <col min="9467" max="9467" width="74.85546875" style="24" customWidth="1"/>
    <col min="9468" max="9468" width="23.28515625" style="24" customWidth="1"/>
    <col min="9469" max="9469" width="18.7109375" style="24" customWidth="1"/>
    <col min="9470" max="9470" width="18.5703125" style="24" customWidth="1"/>
    <col min="9471" max="9472" width="17" style="24" customWidth="1"/>
    <col min="9473" max="9473" width="23.28515625" style="24" customWidth="1"/>
    <col min="9474" max="9718" width="9.140625" style="24"/>
    <col min="9719" max="9719" width="6.7109375" style="24" customWidth="1"/>
    <col min="9720" max="9721" width="9.140625" style="24"/>
    <col min="9722" max="9722" width="11.7109375" style="24" customWidth="1"/>
    <col min="9723" max="9723" width="74.85546875" style="24" customWidth="1"/>
    <col min="9724" max="9724" width="23.28515625" style="24" customWidth="1"/>
    <col min="9725" max="9725" width="18.7109375" style="24" customWidth="1"/>
    <col min="9726" max="9726" width="18.5703125" style="24" customWidth="1"/>
    <col min="9727" max="9728" width="17" style="24" customWidth="1"/>
    <col min="9729" max="9729" width="23.28515625" style="24" customWidth="1"/>
    <col min="9730" max="9974" width="9.140625" style="24"/>
    <col min="9975" max="9975" width="6.7109375" style="24" customWidth="1"/>
    <col min="9976" max="9977" width="9.140625" style="24"/>
    <col min="9978" max="9978" width="11.7109375" style="24" customWidth="1"/>
    <col min="9979" max="9979" width="74.85546875" style="24" customWidth="1"/>
    <col min="9980" max="9980" width="23.28515625" style="24" customWidth="1"/>
    <col min="9981" max="9981" width="18.7109375" style="24" customWidth="1"/>
    <col min="9982" max="9982" width="18.5703125" style="24" customWidth="1"/>
    <col min="9983" max="9984" width="17" style="24" customWidth="1"/>
    <col min="9985" max="9985" width="23.28515625" style="24" customWidth="1"/>
    <col min="9986" max="10230" width="9.140625" style="24"/>
    <col min="10231" max="10231" width="6.7109375" style="24" customWidth="1"/>
    <col min="10232" max="10233" width="9.140625" style="24"/>
    <col min="10234" max="10234" width="11.7109375" style="24" customWidth="1"/>
    <col min="10235" max="10235" width="74.85546875" style="24" customWidth="1"/>
    <col min="10236" max="10236" width="23.28515625" style="24" customWidth="1"/>
    <col min="10237" max="10237" width="18.7109375" style="24" customWidth="1"/>
    <col min="10238" max="10238" width="18.5703125" style="24" customWidth="1"/>
    <col min="10239" max="10240" width="17" style="24" customWidth="1"/>
    <col min="10241" max="10241" width="23.28515625" style="24" customWidth="1"/>
    <col min="10242" max="10486" width="9.140625" style="24"/>
    <col min="10487" max="10487" width="6.7109375" style="24" customWidth="1"/>
    <col min="10488" max="10489" width="9.140625" style="24"/>
    <col min="10490" max="10490" width="11.7109375" style="24" customWidth="1"/>
    <col min="10491" max="10491" width="74.85546875" style="24" customWidth="1"/>
    <col min="10492" max="10492" width="23.28515625" style="24" customWidth="1"/>
    <col min="10493" max="10493" width="18.7109375" style="24" customWidth="1"/>
    <col min="10494" max="10494" width="18.5703125" style="24" customWidth="1"/>
    <col min="10495" max="10496" width="17" style="24" customWidth="1"/>
    <col min="10497" max="10497" width="23.28515625" style="24" customWidth="1"/>
    <col min="10498" max="10742" width="9.140625" style="24"/>
    <col min="10743" max="10743" width="6.7109375" style="24" customWidth="1"/>
    <col min="10744" max="10745" width="9.140625" style="24"/>
    <col min="10746" max="10746" width="11.7109375" style="24" customWidth="1"/>
    <col min="10747" max="10747" width="74.85546875" style="24" customWidth="1"/>
    <col min="10748" max="10748" width="23.28515625" style="24" customWidth="1"/>
    <col min="10749" max="10749" width="18.7109375" style="24" customWidth="1"/>
    <col min="10750" max="10750" width="18.5703125" style="24" customWidth="1"/>
    <col min="10751" max="10752" width="17" style="24" customWidth="1"/>
    <col min="10753" max="10753" width="23.28515625" style="24" customWidth="1"/>
    <col min="10754" max="10998" width="9.140625" style="24"/>
    <col min="10999" max="10999" width="6.7109375" style="24" customWidth="1"/>
    <col min="11000" max="11001" width="9.140625" style="24"/>
    <col min="11002" max="11002" width="11.7109375" style="24" customWidth="1"/>
    <col min="11003" max="11003" width="74.85546875" style="24" customWidth="1"/>
    <col min="11004" max="11004" width="23.28515625" style="24" customWidth="1"/>
    <col min="11005" max="11005" width="18.7109375" style="24" customWidth="1"/>
    <col min="11006" max="11006" width="18.5703125" style="24" customWidth="1"/>
    <col min="11007" max="11008" width="17" style="24" customWidth="1"/>
    <col min="11009" max="11009" width="23.28515625" style="24" customWidth="1"/>
    <col min="11010" max="11254" width="9.140625" style="24"/>
    <col min="11255" max="11255" width="6.7109375" style="24" customWidth="1"/>
    <col min="11256" max="11257" width="9.140625" style="24"/>
    <col min="11258" max="11258" width="11.7109375" style="24" customWidth="1"/>
    <col min="11259" max="11259" width="74.85546875" style="24" customWidth="1"/>
    <col min="11260" max="11260" width="23.28515625" style="24" customWidth="1"/>
    <col min="11261" max="11261" width="18.7109375" style="24" customWidth="1"/>
    <col min="11262" max="11262" width="18.5703125" style="24" customWidth="1"/>
    <col min="11263" max="11264" width="17" style="24" customWidth="1"/>
    <col min="11265" max="11265" width="23.28515625" style="24" customWidth="1"/>
    <col min="11266" max="11510" width="9.140625" style="24"/>
    <col min="11511" max="11511" width="6.7109375" style="24" customWidth="1"/>
    <col min="11512" max="11513" width="9.140625" style="24"/>
    <col min="11514" max="11514" width="11.7109375" style="24" customWidth="1"/>
    <col min="11515" max="11515" width="74.85546875" style="24" customWidth="1"/>
    <col min="11516" max="11516" width="23.28515625" style="24" customWidth="1"/>
    <col min="11517" max="11517" width="18.7109375" style="24" customWidth="1"/>
    <col min="11518" max="11518" width="18.5703125" style="24" customWidth="1"/>
    <col min="11519" max="11520" width="17" style="24" customWidth="1"/>
    <col min="11521" max="11521" width="23.28515625" style="24" customWidth="1"/>
    <col min="11522" max="11766" width="9.140625" style="24"/>
    <col min="11767" max="11767" width="6.7109375" style="24" customWidth="1"/>
    <col min="11768" max="11769" width="9.140625" style="24"/>
    <col min="11770" max="11770" width="11.7109375" style="24" customWidth="1"/>
    <col min="11771" max="11771" width="74.85546875" style="24" customWidth="1"/>
    <col min="11772" max="11772" width="23.28515625" style="24" customWidth="1"/>
    <col min="11773" max="11773" width="18.7109375" style="24" customWidth="1"/>
    <col min="11774" max="11774" width="18.5703125" style="24" customWidth="1"/>
    <col min="11775" max="11776" width="17" style="24" customWidth="1"/>
    <col min="11777" max="11777" width="23.28515625" style="24" customWidth="1"/>
    <col min="11778" max="12022" width="9.140625" style="24"/>
    <col min="12023" max="12023" width="6.7109375" style="24" customWidth="1"/>
    <col min="12024" max="12025" width="9.140625" style="24"/>
    <col min="12026" max="12026" width="11.7109375" style="24" customWidth="1"/>
    <col min="12027" max="12027" width="74.85546875" style="24" customWidth="1"/>
    <col min="12028" max="12028" width="23.28515625" style="24" customWidth="1"/>
    <col min="12029" max="12029" width="18.7109375" style="24" customWidth="1"/>
    <col min="12030" max="12030" width="18.5703125" style="24" customWidth="1"/>
    <col min="12031" max="12032" width="17" style="24" customWidth="1"/>
    <col min="12033" max="12033" width="23.28515625" style="24" customWidth="1"/>
    <col min="12034" max="12278" width="9.140625" style="24"/>
    <col min="12279" max="12279" width="6.7109375" style="24" customWidth="1"/>
    <col min="12280" max="12281" width="9.140625" style="24"/>
    <col min="12282" max="12282" width="11.7109375" style="24" customWidth="1"/>
    <col min="12283" max="12283" width="74.85546875" style="24" customWidth="1"/>
    <col min="12284" max="12284" width="23.28515625" style="24" customWidth="1"/>
    <col min="12285" max="12285" width="18.7109375" style="24" customWidth="1"/>
    <col min="12286" max="12286" width="18.5703125" style="24" customWidth="1"/>
    <col min="12287" max="12288" width="17" style="24" customWidth="1"/>
    <col min="12289" max="12289" width="23.28515625" style="24" customWidth="1"/>
    <col min="12290" max="12534" width="9.140625" style="24"/>
    <col min="12535" max="12535" width="6.7109375" style="24" customWidth="1"/>
    <col min="12536" max="12537" width="9.140625" style="24"/>
    <col min="12538" max="12538" width="11.7109375" style="24" customWidth="1"/>
    <col min="12539" max="12539" width="74.85546875" style="24" customWidth="1"/>
    <col min="12540" max="12540" width="23.28515625" style="24" customWidth="1"/>
    <col min="12541" max="12541" width="18.7109375" style="24" customWidth="1"/>
    <col min="12542" max="12542" width="18.5703125" style="24" customWidth="1"/>
    <col min="12543" max="12544" width="17" style="24" customWidth="1"/>
    <col min="12545" max="12545" width="23.28515625" style="24" customWidth="1"/>
    <col min="12546" max="12790" width="9.140625" style="24"/>
    <col min="12791" max="12791" width="6.7109375" style="24" customWidth="1"/>
    <col min="12792" max="12793" width="9.140625" style="24"/>
    <col min="12794" max="12794" width="11.7109375" style="24" customWidth="1"/>
    <col min="12795" max="12795" width="74.85546875" style="24" customWidth="1"/>
    <col min="12796" max="12796" width="23.28515625" style="24" customWidth="1"/>
    <col min="12797" max="12797" width="18.7109375" style="24" customWidth="1"/>
    <col min="12798" max="12798" width="18.5703125" style="24" customWidth="1"/>
    <col min="12799" max="12800" width="17" style="24" customWidth="1"/>
    <col min="12801" max="12801" width="23.28515625" style="24" customWidth="1"/>
    <col min="12802" max="13046" width="9.140625" style="24"/>
    <col min="13047" max="13047" width="6.7109375" style="24" customWidth="1"/>
    <col min="13048" max="13049" width="9.140625" style="24"/>
    <col min="13050" max="13050" width="11.7109375" style="24" customWidth="1"/>
    <col min="13051" max="13051" width="74.85546875" style="24" customWidth="1"/>
    <col min="13052" max="13052" width="23.28515625" style="24" customWidth="1"/>
    <col min="13053" max="13053" width="18.7109375" style="24" customWidth="1"/>
    <col min="13054" max="13054" width="18.5703125" style="24" customWidth="1"/>
    <col min="13055" max="13056" width="17" style="24" customWidth="1"/>
    <col min="13057" max="13057" width="23.28515625" style="24" customWidth="1"/>
    <col min="13058" max="13302" width="9.140625" style="24"/>
    <col min="13303" max="13303" width="6.7109375" style="24" customWidth="1"/>
    <col min="13304" max="13305" width="9.140625" style="24"/>
    <col min="13306" max="13306" width="11.7109375" style="24" customWidth="1"/>
    <col min="13307" max="13307" width="74.85546875" style="24" customWidth="1"/>
    <col min="13308" max="13308" width="23.28515625" style="24" customWidth="1"/>
    <col min="13309" max="13309" width="18.7109375" style="24" customWidth="1"/>
    <col min="13310" max="13310" width="18.5703125" style="24" customWidth="1"/>
    <col min="13311" max="13312" width="17" style="24" customWidth="1"/>
    <col min="13313" max="13313" width="23.28515625" style="24" customWidth="1"/>
    <col min="13314" max="13558" width="9.140625" style="24"/>
    <col min="13559" max="13559" width="6.7109375" style="24" customWidth="1"/>
    <col min="13560" max="13561" width="9.140625" style="24"/>
    <col min="13562" max="13562" width="11.7109375" style="24" customWidth="1"/>
    <col min="13563" max="13563" width="74.85546875" style="24" customWidth="1"/>
    <col min="13564" max="13564" width="23.28515625" style="24" customWidth="1"/>
    <col min="13565" max="13565" width="18.7109375" style="24" customWidth="1"/>
    <col min="13566" max="13566" width="18.5703125" style="24" customWidth="1"/>
    <col min="13567" max="13568" width="17" style="24" customWidth="1"/>
    <col min="13569" max="13569" width="23.28515625" style="24" customWidth="1"/>
    <col min="13570" max="13814" width="9.140625" style="24"/>
    <col min="13815" max="13815" width="6.7109375" style="24" customWidth="1"/>
    <col min="13816" max="13817" width="9.140625" style="24"/>
    <col min="13818" max="13818" width="11.7109375" style="24" customWidth="1"/>
    <col min="13819" max="13819" width="74.85546875" style="24" customWidth="1"/>
    <col min="13820" max="13820" width="23.28515625" style="24" customWidth="1"/>
    <col min="13821" max="13821" width="18.7109375" style="24" customWidth="1"/>
    <col min="13822" max="13822" width="18.5703125" style="24" customWidth="1"/>
    <col min="13823" max="13824" width="17" style="24" customWidth="1"/>
    <col min="13825" max="13825" width="23.28515625" style="24" customWidth="1"/>
    <col min="13826" max="14070" width="9.140625" style="24"/>
    <col min="14071" max="14071" width="6.7109375" style="24" customWidth="1"/>
    <col min="14072" max="14073" width="9.140625" style="24"/>
    <col min="14074" max="14074" width="11.7109375" style="24" customWidth="1"/>
    <col min="14075" max="14075" width="74.85546875" style="24" customWidth="1"/>
    <col min="14076" max="14076" width="23.28515625" style="24" customWidth="1"/>
    <col min="14077" max="14077" width="18.7109375" style="24" customWidth="1"/>
    <col min="14078" max="14078" width="18.5703125" style="24" customWidth="1"/>
    <col min="14079" max="14080" width="17" style="24" customWidth="1"/>
    <col min="14081" max="14081" width="23.28515625" style="24" customWidth="1"/>
    <col min="14082" max="14326" width="9.140625" style="24"/>
    <col min="14327" max="14327" width="6.7109375" style="24" customWidth="1"/>
    <col min="14328" max="14329" width="9.140625" style="24"/>
    <col min="14330" max="14330" width="11.7109375" style="24" customWidth="1"/>
    <col min="14331" max="14331" width="74.85546875" style="24" customWidth="1"/>
    <col min="14332" max="14332" width="23.28515625" style="24" customWidth="1"/>
    <col min="14333" max="14333" width="18.7109375" style="24" customWidth="1"/>
    <col min="14334" max="14334" width="18.5703125" style="24" customWidth="1"/>
    <col min="14335" max="14336" width="17" style="24" customWidth="1"/>
    <col min="14337" max="14337" width="23.28515625" style="24" customWidth="1"/>
    <col min="14338" max="14582" width="9.140625" style="24"/>
    <col min="14583" max="14583" width="6.7109375" style="24" customWidth="1"/>
    <col min="14584" max="14585" width="9.140625" style="24"/>
    <col min="14586" max="14586" width="11.7109375" style="24" customWidth="1"/>
    <col min="14587" max="14587" width="74.85546875" style="24" customWidth="1"/>
    <col min="14588" max="14588" width="23.28515625" style="24" customWidth="1"/>
    <col min="14589" max="14589" width="18.7109375" style="24" customWidth="1"/>
    <col min="14590" max="14590" width="18.5703125" style="24" customWidth="1"/>
    <col min="14591" max="14592" width="17" style="24" customWidth="1"/>
    <col min="14593" max="14593" width="23.28515625" style="24" customWidth="1"/>
    <col min="14594" max="14838" width="9.140625" style="24"/>
    <col min="14839" max="14839" width="6.7109375" style="24" customWidth="1"/>
    <col min="14840" max="14841" width="9.140625" style="24"/>
    <col min="14842" max="14842" width="11.7109375" style="24" customWidth="1"/>
    <col min="14843" max="14843" width="74.85546875" style="24" customWidth="1"/>
    <col min="14844" max="14844" width="23.28515625" style="24" customWidth="1"/>
    <col min="14845" max="14845" width="18.7109375" style="24" customWidth="1"/>
    <col min="14846" max="14846" width="18.5703125" style="24" customWidth="1"/>
    <col min="14847" max="14848" width="17" style="24" customWidth="1"/>
    <col min="14849" max="14849" width="23.28515625" style="24" customWidth="1"/>
    <col min="14850" max="15094" width="9.140625" style="24"/>
    <col min="15095" max="15095" width="6.7109375" style="24" customWidth="1"/>
    <col min="15096" max="15097" width="9.140625" style="24"/>
    <col min="15098" max="15098" width="11.7109375" style="24" customWidth="1"/>
    <col min="15099" max="15099" width="74.85546875" style="24" customWidth="1"/>
    <col min="15100" max="15100" width="23.28515625" style="24" customWidth="1"/>
    <col min="15101" max="15101" width="18.7109375" style="24" customWidth="1"/>
    <col min="15102" max="15102" width="18.5703125" style="24" customWidth="1"/>
    <col min="15103" max="15104" width="17" style="24" customWidth="1"/>
    <col min="15105" max="15105" width="23.28515625" style="24" customWidth="1"/>
    <col min="15106" max="15350" width="9.140625" style="24"/>
    <col min="15351" max="15351" width="6.7109375" style="24" customWidth="1"/>
    <col min="15352" max="15353" width="9.140625" style="24"/>
    <col min="15354" max="15354" width="11.7109375" style="24" customWidth="1"/>
    <col min="15355" max="15355" width="74.85546875" style="24" customWidth="1"/>
    <col min="15356" max="15356" width="23.28515625" style="24" customWidth="1"/>
    <col min="15357" max="15357" width="18.7109375" style="24" customWidth="1"/>
    <col min="15358" max="15358" width="18.5703125" style="24" customWidth="1"/>
    <col min="15359" max="15360" width="17" style="24" customWidth="1"/>
    <col min="15361" max="15361" width="23.28515625" style="24" customWidth="1"/>
    <col min="15362" max="15606" width="9.140625" style="24"/>
    <col min="15607" max="15607" width="6.7109375" style="24" customWidth="1"/>
    <col min="15608" max="15609" width="9.140625" style="24"/>
    <col min="15610" max="15610" width="11.7109375" style="24" customWidth="1"/>
    <col min="15611" max="15611" width="74.85546875" style="24" customWidth="1"/>
    <col min="15612" max="15612" width="23.28515625" style="24" customWidth="1"/>
    <col min="15613" max="15613" width="18.7109375" style="24" customWidth="1"/>
    <col min="15614" max="15614" width="18.5703125" style="24" customWidth="1"/>
    <col min="15615" max="15616" width="17" style="24" customWidth="1"/>
    <col min="15617" max="15617" width="23.28515625" style="24" customWidth="1"/>
    <col min="15618" max="15862" width="9.140625" style="24"/>
    <col min="15863" max="15863" width="6.7109375" style="24" customWidth="1"/>
    <col min="15864" max="15865" width="9.140625" style="24"/>
    <col min="15866" max="15866" width="11.7109375" style="24" customWidth="1"/>
    <col min="15867" max="15867" width="74.85546875" style="24" customWidth="1"/>
    <col min="15868" max="15868" width="23.28515625" style="24" customWidth="1"/>
    <col min="15869" max="15869" width="18.7109375" style="24" customWidth="1"/>
    <col min="15870" max="15870" width="18.5703125" style="24" customWidth="1"/>
    <col min="15871" max="15872" width="17" style="24" customWidth="1"/>
    <col min="15873" max="15873" width="23.28515625" style="24" customWidth="1"/>
    <col min="15874" max="16118" width="9.140625" style="24"/>
    <col min="16119" max="16119" width="6.7109375" style="24" customWidth="1"/>
    <col min="16120" max="16121" width="9.140625" style="24"/>
    <col min="16122" max="16122" width="11.7109375" style="24" customWidth="1"/>
    <col min="16123" max="16123" width="74.85546875" style="24" customWidth="1"/>
    <col min="16124" max="16124" width="23.28515625" style="24" customWidth="1"/>
    <col min="16125" max="16125" width="18.7109375" style="24" customWidth="1"/>
    <col min="16126" max="16126" width="18.5703125" style="24" customWidth="1"/>
    <col min="16127" max="16128" width="17" style="24" customWidth="1"/>
    <col min="16129" max="16129" width="23.28515625" style="24" customWidth="1"/>
    <col min="16130" max="16384" width="9.140625" style="24"/>
  </cols>
  <sheetData>
    <row r="2" spans="1:8" ht="14.25">
      <c r="H2" s="220" t="s">
        <v>388</v>
      </c>
    </row>
    <row r="5" spans="1:8" ht="12.75" customHeight="1">
      <c r="G5" s="94"/>
    </row>
    <row r="6" spans="1:8" ht="23.25" customHeight="1">
      <c r="A6" s="8" t="s">
        <v>126</v>
      </c>
      <c r="B6" s="94"/>
      <c r="C6" s="94"/>
      <c r="D6" s="94"/>
      <c r="E6" s="94"/>
      <c r="F6" s="95"/>
      <c r="G6" s="95"/>
    </row>
    <row r="7" spans="1:8" ht="20.25">
      <c r="A7" s="94"/>
      <c r="B7" s="94"/>
      <c r="C7" s="94"/>
      <c r="D7" s="94"/>
      <c r="E7" s="94"/>
      <c r="F7" s="95"/>
      <c r="G7" s="95"/>
    </row>
    <row r="8" spans="1:8" ht="18">
      <c r="A8" s="117" t="s">
        <v>49</v>
      </c>
      <c r="B8" s="118"/>
      <c r="C8" s="119"/>
      <c r="D8" s="118"/>
      <c r="E8" s="216"/>
      <c r="F8" s="95"/>
      <c r="G8" s="95"/>
    </row>
    <row r="9" spans="1:8" ht="18.75" thickBot="1">
      <c r="A9" s="117"/>
      <c r="B9" s="118"/>
      <c r="C9" s="119"/>
      <c r="D9" s="118"/>
      <c r="E9" s="216"/>
      <c r="F9" s="95"/>
      <c r="G9" s="95"/>
    </row>
    <row r="10" spans="1:8" ht="18" customHeight="1">
      <c r="A10" s="94"/>
      <c r="B10" s="94"/>
      <c r="C10" s="94"/>
      <c r="D10" s="206" t="s">
        <v>127</v>
      </c>
      <c r="E10" s="344">
        <v>4400</v>
      </c>
      <c r="F10" s="95"/>
      <c r="G10" s="95"/>
    </row>
    <row r="11" spans="1:8" ht="18" customHeight="1">
      <c r="A11" s="94"/>
      <c r="B11" s="94"/>
      <c r="C11" s="94"/>
      <c r="D11" s="811" t="s">
        <v>128</v>
      </c>
      <c r="E11" s="96">
        <v>-4400</v>
      </c>
      <c r="F11" s="95"/>
      <c r="G11" s="95"/>
    </row>
    <row r="12" spans="1:8" ht="18" customHeight="1" thickBot="1">
      <c r="A12" s="94"/>
      <c r="B12" s="94"/>
      <c r="C12" s="94"/>
      <c r="D12" s="32" t="s">
        <v>37</v>
      </c>
      <c r="E12" s="34">
        <f>SUM(E10:E11)</f>
        <v>0</v>
      </c>
      <c r="F12" s="95"/>
      <c r="G12" s="95"/>
    </row>
    <row r="14" spans="1:8" ht="16.5" thickBot="1">
      <c r="E14" s="97"/>
      <c r="F14" s="1038"/>
      <c r="G14" s="1038"/>
      <c r="H14" s="1019" t="s">
        <v>10</v>
      </c>
    </row>
    <row r="15" spans="1:8" ht="39" customHeight="1" thickBot="1">
      <c r="A15" s="86" t="s">
        <v>23</v>
      </c>
      <c r="B15" s="224" t="s">
        <v>11</v>
      </c>
      <c r="C15" s="228" t="s">
        <v>12</v>
      </c>
      <c r="D15" s="224" t="s">
        <v>13</v>
      </c>
      <c r="E15" s="174" t="s">
        <v>129</v>
      </c>
      <c r="F15" s="175" t="s">
        <v>130</v>
      </c>
      <c r="G15" s="99" t="s">
        <v>21</v>
      </c>
      <c r="H15" s="98" t="s">
        <v>55</v>
      </c>
    </row>
    <row r="16" spans="1:8" ht="23.25" customHeight="1" thickBot="1">
      <c r="A16" s="225"/>
      <c r="B16" s="226"/>
      <c r="C16" s="225"/>
      <c r="D16" s="227" t="s">
        <v>16</v>
      </c>
      <c r="E16" s="149"/>
      <c r="F16" s="150"/>
      <c r="G16" s="151"/>
      <c r="H16" s="152"/>
    </row>
    <row r="17" spans="1:8" ht="23.25" customHeight="1" thickBot="1">
      <c r="A17" s="933">
        <v>3387</v>
      </c>
      <c r="B17" s="925">
        <v>6113</v>
      </c>
      <c r="C17" s="926">
        <v>6122</v>
      </c>
      <c r="D17" s="927" t="s">
        <v>63</v>
      </c>
      <c r="E17" s="229">
        <v>200</v>
      </c>
      <c r="F17" s="145"/>
      <c r="G17" s="146"/>
      <c r="H17" s="147"/>
    </row>
    <row r="18" spans="1:8" ht="23.25" customHeight="1" thickBot="1">
      <c r="A18" s="934">
        <v>3388</v>
      </c>
      <c r="B18" s="928">
        <v>6113</v>
      </c>
      <c r="C18" s="814">
        <v>6123</v>
      </c>
      <c r="D18" s="929" t="s">
        <v>50</v>
      </c>
      <c r="E18" s="129">
        <v>4000</v>
      </c>
      <c r="F18" s="150"/>
      <c r="G18" s="151"/>
      <c r="H18" s="152"/>
    </row>
    <row r="19" spans="1:8" ht="23.25" customHeight="1" thickBot="1">
      <c r="A19" s="935">
        <v>3389</v>
      </c>
      <c r="B19" s="931">
        <v>6113</v>
      </c>
      <c r="C19" s="930">
        <v>6125</v>
      </c>
      <c r="D19" s="932" t="s">
        <v>64</v>
      </c>
      <c r="E19" s="154">
        <v>200</v>
      </c>
      <c r="F19" s="230"/>
      <c r="G19" s="231"/>
      <c r="H19" s="232"/>
    </row>
    <row r="20" spans="1:8" ht="19.5" customHeight="1" thickBot="1">
      <c r="A20" s="123"/>
      <c r="B20" s="123"/>
      <c r="C20" s="123"/>
      <c r="D20" s="124"/>
      <c r="E20" s="125"/>
      <c r="F20" s="126"/>
      <c r="G20" s="127"/>
      <c r="H20" s="128"/>
    </row>
    <row r="21" spans="1:8" ht="21" customHeight="1" thickBot="1">
      <c r="A21" s="121"/>
      <c r="B21" s="122"/>
      <c r="C21" s="122"/>
      <c r="D21" s="55" t="s">
        <v>22</v>
      </c>
      <c r="E21" s="129">
        <f>SUM(E16:E20)</f>
        <v>4400</v>
      </c>
      <c r="F21" s="52"/>
      <c r="G21" s="21"/>
      <c r="H21" s="52"/>
    </row>
    <row r="22" spans="1:8" ht="16.5" thickBot="1">
      <c r="A22" s="11"/>
      <c r="B22" s="91"/>
      <c r="C22" s="11"/>
      <c r="D22" s="10"/>
      <c r="E22" s="16"/>
      <c r="F22" s="16"/>
      <c r="G22" s="16"/>
    </row>
    <row r="23" spans="1:8" ht="16.5" thickBot="1">
      <c r="A23" s="120" t="s">
        <v>17</v>
      </c>
      <c r="B23" s="45"/>
      <c r="C23" s="45"/>
      <c r="D23" s="46"/>
      <c r="E23" s="153"/>
      <c r="F23" s="17"/>
      <c r="G23" s="17"/>
    </row>
    <row r="24" spans="1:8" ht="15" customHeight="1" thickBot="1">
      <c r="A24" s="258" t="s">
        <v>12</v>
      </c>
      <c r="B24" s="262"/>
      <c r="C24" s="721" t="s">
        <v>80</v>
      </c>
      <c r="D24" s="673" t="s">
        <v>267</v>
      </c>
      <c r="E24" s="433">
        <f>E17+E18+E19</f>
        <v>4400</v>
      </c>
      <c r="F24" s="17"/>
      <c r="G24" s="17"/>
    </row>
    <row r="25" spans="1:8" ht="15" customHeight="1" thickBot="1">
      <c r="A25" s="223"/>
      <c r="B25" s="46"/>
      <c r="C25" s="46"/>
      <c r="D25" s="716" t="s">
        <v>15</v>
      </c>
      <c r="E25" s="434">
        <f>SUM(E24:E24)</f>
        <v>4400</v>
      </c>
      <c r="F25" s="18"/>
      <c r="G25" s="18"/>
    </row>
    <row r="26" spans="1:8" ht="15.75">
      <c r="A26" s="100"/>
      <c r="B26" s="100"/>
      <c r="C26" s="100"/>
      <c r="D26" s="101"/>
      <c r="E26" s="7"/>
      <c r="F26" s="14"/>
      <c r="G26" s="14"/>
    </row>
  </sheetData>
  <mergeCells count="1">
    <mergeCell ref="F14:G14"/>
  </mergeCells>
  <conditionalFormatting sqref="E17:E18">
    <cfRule type="cellIs" dxfId="8" priority="1" operator="notEqual">
      <formula>#REF!</formula>
    </cfRule>
  </conditionalFormatting>
  <conditionalFormatting sqref="E19:E20">
    <cfRule type="cellIs" dxfId="7" priority="4" operator="notEqual">
      <formula>#REF!</formula>
    </cfRule>
  </conditionalFormatting>
  <conditionalFormatting sqref="E21">
    <cfRule type="cellIs" dxfId="6" priority="3" operator="notEqual">
      <formula>#REF!</formula>
    </cfRule>
  </conditionalFormatting>
  <conditionalFormatting sqref="E24:E25">
    <cfRule type="cellIs" dxfId="5" priority="2" operator="notEqual">
      <formula>#REF!</formula>
    </cfRule>
  </conditionalFormatting>
  <pageMargins left="0.78740157480314965" right="0.78740157480314965" top="0.78740157480314965" bottom="0.78740157480314965" header="0.31496062992125984" footer="0.31496062992125984"/>
  <pageSetup paperSize="9" scale="7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7"/>
  <sheetViews>
    <sheetView zoomScaleNormal="100" workbookViewId="0">
      <selection activeCell="I28" sqref="I28"/>
    </sheetView>
  </sheetViews>
  <sheetFormatPr defaultRowHeight="15"/>
  <cols>
    <col min="1" max="1" width="10.7109375" style="202" customWidth="1"/>
    <col min="2" max="2" width="10" style="202" customWidth="1"/>
    <col min="3" max="3" width="10.7109375" style="202" customWidth="1"/>
    <col min="4" max="4" width="65.7109375" style="202" customWidth="1"/>
    <col min="5" max="5" width="19" style="202" customWidth="1"/>
    <col min="6" max="6" width="17.28515625" style="202" customWidth="1"/>
    <col min="7" max="7" width="17.5703125" style="202" customWidth="1"/>
    <col min="8" max="8" width="16.42578125" style="202" customWidth="1"/>
    <col min="9" max="9" width="38.42578125" style="203" customWidth="1"/>
    <col min="10" max="16384" width="9.140625" style="202"/>
  </cols>
  <sheetData>
    <row r="1" spans="1:9" s="381" customFormat="1">
      <c r="I1" s="203"/>
    </row>
    <row r="2" spans="1:9">
      <c r="H2" s="220" t="s">
        <v>389</v>
      </c>
    </row>
    <row r="3" spans="1:9" s="381" customFormat="1">
      <c r="H3" s="220"/>
      <c r="I3" s="203"/>
    </row>
    <row r="4" spans="1:9" s="381" customFormat="1">
      <c r="H4" s="220"/>
      <c r="I4" s="203"/>
    </row>
    <row r="6" spans="1:9" ht="20.25">
      <c r="A6" s="8" t="s">
        <v>126</v>
      </c>
      <c r="B6" s="2"/>
      <c r="C6" s="2"/>
      <c r="D6" s="2"/>
      <c r="E6" s="2"/>
    </row>
    <row r="7" spans="1:9" ht="18" customHeight="1">
      <c r="A7" s="8"/>
      <c r="B7" s="2"/>
      <c r="C7" s="2"/>
      <c r="D7" s="2"/>
      <c r="E7" s="2"/>
    </row>
    <row r="8" spans="1:9" ht="18">
      <c r="A8" s="109" t="s">
        <v>39</v>
      </c>
      <c r="B8" s="2"/>
      <c r="C8" s="204"/>
      <c r="D8" s="2"/>
      <c r="E8" s="2"/>
    </row>
    <row r="9" spans="1:9" ht="18.75" thickBot="1">
      <c r="A9" s="109"/>
      <c r="B9" s="2"/>
      <c r="C9" s="204"/>
      <c r="D9" s="2"/>
      <c r="E9" s="2"/>
    </row>
    <row r="10" spans="1:9" ht="18">
      <c r="A10" s="205"/>
      <c r="B10" s="205"/>
      <c r="C10" s="3"/>
      <c r="D10" s="206" t="s">
        <v>127</v>
      </c>
      <c r="E10" s="207">
        <v>3500</v>
      </c>
    </row>
    <row r="11" spans="1:9" ht="18">
      <c r="A11" s="205"/>
      <c r="B11" s="205"/>
      <c r="C11" s="2"/>
      <c r="D11" s="811" t="s">
        <v>128</v>
      </c>
      <c r="E11" s="273">
        <v>-3500</v>
      </c>
    </row>
    <row r="12" spans="1:9" ht="18" customHeight="1" thickBot="1">
      <c r="A12" s="3"/>
      <c r="B12" s="3"/>
      <c r="C12" s="2"/>
      <c r="D12" s="32" t="s">
        <v>37</v>
      </c>
      <c r="E12" s="274">
        <f>SUM(E10:E11)</f>
        <v>0</v>
      </c>
    </row>
    <row r="13" spans="1:9" ht="18">
      <c r="A13" s="3"/>
      <c r="B13" s="3"/>
      <c r="C13" s="2"/>
      <c r="D13" s="22"/>
      <c r="E13" s="93"/>
    </row>
    <row r="14" spans="1:9" ht="18.75" thickBot="1">
      <c r="A14" s="204"/>
      <c r="B14" s="208"/>
      <c r="C14" s="2"/>
      <c r="D14" s="9"/>
      <c r="E14" s="132"/>
      <c r="H14" s="1019" t="s">
        <v>10</v>
      </c>
    </row>
    <row r="15" spans="1:9" ht="39" customHeight="1" thickBot="1">
      <c r="A15" s="86" t="s">
        <v>23</v>
      </c>
      <c r="B15" s="19" t="s">
        <v>11</v>
      </c>
      <c r="C15" s="31" t="s">
        <v>12</v>
      </c>
      <c r="D15" s="87" t="s">
        <v>13</v>
      </c>
      <c r="E15" s="174" t="s">
        <v>129</v>
      </c>
      <c r="F15" s="175" t="s">
        <v>130</v>
      </c>
      <c r="G15" s="175" t="s">
        <v>21</v>
      </c>
      <c r="H15" s="209" t="s">
        <v>57</v>
      </c>
    </row>
    <row r="16" spans="1:9" ht="23.25" customHeight="1" thickBot="1">
      <c r="A16" s="275"/>
      <c r="B16" s="276"/>
      <c r="C16" s="275"/>
      <c r="D16" s="277" t="s">
        <v>16</v>
      </c>
      <c r="E16" s="278"/>
      <c r="F16" s="279"/>
      <c r="G16" s="280"/>
      <c r="H16" s="281"/>
    </row>
    <row r="17" spans="1:9" ht="23.25" customHeight="1" thickBot="1">
      <c r="A17" s="945">
        <v>3390</v>
      </c>
      <c r="B17" s="936">
        <v>6172</v>
      </c>
      <c r="C17" s="937">
        <v>6121</v>
      </c>
      <c r="D17" s="938" t="s">
        <v>62</v>
      </c>
      <c r="E17" s="282">
        <v>1550</v>
      </c>
      <c r="F17" s="283"/>
      <c r="G17" s="283"/>
      <c r="H17" s="284"/>
    </row>
    <row r="18" spans="1:9" ht="23.25" customHeight="1" thickBot="1">
      <c r="A18" s="946">
        <v>3466</v>
      </c>
      <c r="B18" s="939">
        <v>6172</v>
      </c>
      <c r="C18" s="940">
        <v>6123</v>
      </c>
      <c r="D18" s="941" t="s">
        <v>79</v>
      </c>
      <c r="E18" s="285">
        <v>1500</v>
      </c>
      <c r="F18" s="286"/>
      <c r="G18" s="286"/>
      <c r="H18" s="287"/>
    </row>
    <row r="19" spans="1:9" ht="23.25" customHeight="1" thickBot="1">
      <c r="A19" s="946">
        <v>3467</v>
      </c>
      <c r="B19" s="942">
        <v>6172</v>
      </c>
      <c r="C19" s="943">
        <v>6111</v>
      </c>
      <c r="D19" s="944" t="s">
        <v>136</v>
      </c>
      <c r="E19" s="285">
        <v>450</v>
      </c>
      <c r="F19" s="148"/>
      <c r="G19" s="286"/>
      <c r="H19" s="287"/>
    </row>
    <row r="20" spans="1:9" ht="19.5" customHeight="1" thickBot="1">
      <c r="A20" s="133"/>
      <c r="B20" s="134"/>
      <c r="C20" s="135"/>
      <c r="D20" s="136"/>
      <c r="E20" s="137"/>
    </row>
    <row r="21" spans="1:9" ht="21" customHeight="1" thickBot="1">
      <c r="A21" s="266"/>
      <c r="B21" s="177"/>
      <c r="C21" s="177"/>
      <c r="D21" s="138" t="s">
        <v>22</v>
      </c>
      <c r="E21" s="282">
        <f>E17+E18+E19</f>
        <v>3500</v>
      </c>
    </row>
    <row r="22" spans="1:9" ht="16.5" thickBot="1">
      <c r="A22" s="139"/>
      <c r="B22" s="139"/>
      <c r="C22" s="139"/>
      <c r="D22" s="140"/>
      <c r="E22" s="141"/>
    </row>
    <row r="23" spans="1:9" ht="15.75" customHeight="1" thickBot="1">
      <c r="A23" s="120" t="s">
        <v>17</v>
      </c>
      <c r="B23" s="45"/>
      <c r="C23" s="45"/>
      <c r="D23" s="46"/>
      <c r="E23" s="153"/>
    </row>
    <row r="24" spans="1:9" ht="15" customHeight="1" thickBot="1">
      <c r="A24" s="258" t="s">
        <v>12</v>
      </c>
      <c r="B24" s="262"/>
      <c r="C24" s="721" t="s">
        <v>80</v>
      </c>
      <c r="D24" s="673" t="s">
        <v>267</v>
      </c>
      <c r="E24" s="433">
        <f>E17+E18+E19</f>
        <v>3500</v>
      </c>
    </row>
    <row r="25" spans="1:9" ht="15" customHeight="1" thickBot="1">
      <c r="A25" s="223"/>
      <c r="B25" s="46"/>
      <c r="C25" s="46"/>
      <c r="D25" s="716" t="s">
        <v>15</v>
      </c>
      <c r="E25" s="434">
        <f>SUM(E24)</f>
        <v>3500</v>
      </c>
      <c r="I25" s="8"/>
    </row>
    <row r="27" spans="1:9" ht="15.75">
      <c r="A27" s="22"/>
    </row>
  </sheetData>
  <conditionalFormatting sqref="E17:E18">
    <cfRule type="cellIs" dxfId="4" priority="3" operator="notEqual">
      <formula>#REF!</formula>
    </cfRule>
  </conditionalFormatting>
  <conditionalFormatting sqref="E19">
    <cfRule type="cellIs" dxfId="3" priority="2" operator="notEqual">
      <formula>#REF!</formula>
    </cfRule>
  </conditionalFormatting>
  <conditionalFormatting sqref="E20">
    <cfRule type="cellIs" dxfId="2" priority="4" operator="notEqual">
      <formula>#REF!</formula>
    </cfRule>
  </conditionalFormatting>
  <conditionalFormatting sqref="E24:E25">
    <cfRule type="cellIs" dxfId="1" priority="1" operator="notEqual">
      <formula>#REF!</formula>
    </cfRule>
  </conditionalFormatting>
  <printOptions horizontalCentered="1"/>
  <pageMargins left="0.59055118110236227" right="0.11811023622047245" top="0.78740157480314965" bottom="0.78740157480314965" header="0.31496062992125984" footer="0.31496062992125984"/>
  <pageSetup paperSize="9" scale="7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794ED-714E-43FF-9ED1-4625A5EF2528}">
  <dimension ref="A2:J70"/>
  <sheetViews>
    <sheetView topLeftCell="A25" zoomScaleNormal="100" workbookViewId="0">
      <selection activeCell="I28" sqref="I28"/>
    </sheetView>
  </sheetViews>
  <sheetFormatPr defaultRowHeight="12.75"/>
  <cols>
    <col min="1" max="1" width="6.5703125" style="3" customWidth="1"/>
    <col min="2" max="2" width="7.5703125" style="3" customWidth="1"/>
    <col min="3" max="3" width="9.28515625" style="3" customWidth="1"/>
    <col min="4" max="4" width="12.5703125" style="3" customWidth="1"/>
    <col min="5" max="5" width="72.42578125" style="3" customWidth="1"/>
    <col min="6" max="6" width="17.85546875" style="3" customWidth="1"/>
    <col min="7" max="7" width="17.7109375" style="3" customWidth="1"/>
    <col min="8" max="8" width="15.85546875" style="3" customWidth="1"/>
    <col min="9" max="9" width="22.140625" style="3" customWidth="1"/>
    <col min="10" max="250" width="9.140625" style="3"/>
    <col min="251" max="251" width="6.140625" style="3" customWidth="1"/>
    <col min="252" max="252" width="7.7109375" style="3" customWidth="1"/>
    <col min="253" max="253" width="9.140625" style="3"/>
    <col min="254" max="254" width="11.85546875" style="3" customWidth="1"/>
    <col min="255" max="255" width="73.140625" style="3" customWidth="1"/>
    <col min="256" max="256" width="21.42578125" style="3" customWidth="1"/>
    <col min="257" max="258" width="21" style="3" customWidth="1"/>
    <col min="259" max="259" width="17.42578125" style="3" customWidth="1"/>
    <col min="260" max="260" width="17" style="3" customWidth="1"/>
    <col min="261" max="261" width="32.7109375" style="3" customWidth="1"/>
    <col min="262" max="506" width="9.140625" style="3"/>
    <col min="507" max="507" width="6.140625" style="3" customWidth="1"/>
    <col min="508" max="508" width="7.7109375" style="3" customWidth="1"/>
    <col min="509" max="509" width="9.140625" style="3"/>
    <col min="510" max="510" width="11.85546875" style="3" customWidth="1"/>
    <col min="511" max="511" width="73.140625" style="3" customWidth="1"/>
    <col min="512" max="512" width="21.42578125" style="3" customWidth="1"/>
    <col min="513" max="514" width="21" style="3" customWidth="1"/>
    <col min="515" max="515" width="17.42578125" style="3" customWidth="1"/>
    <col min="516" max="516" width="17" style="3" customWidth="1"/>
    <col min="517" max="517" width="32.7109375" style="3" customWidth="1"/>
    <col min="518" max="762" width="9.140625" style="3"/>
    <col min="763" max="763" width="6.140625" style="3" customWidth="1"/>
    <col min="764" max="764" width="7.7109375" style="3" customWidth="1"/>
    <col min="765" max="765" width="9.140625" style="3"/>
    <col min="766" max="766" width="11.85546875" style="3" customWidth="1"/>
    <col min="767" max="767" width="73.140625" style="3" customWidth="1"/>
    <col min="768" max="768" width="21.42578125" style="3" customWidth="1"/>
    <col min="769" max="770" width="21" style="3" customWidth="1"/>
    <col min="771" max="771" width="17.42578125" style="3" customWidth="1"/>
    <col min="772" max="772" width="17" style="3" customWidth="1"/>
    <col min="773" max="773" width="32.7109375" style="3" customWidth="1"/>
    <col min="774" max="1018" width="9.140625" style="3"/>
    <col min="1019" max="1019" width="6.140625" style="3" customWidth="1"/>
    <col min="1020" max="1020" width="7.7109375" style="3" customWidth="1"/>
    <col min="1021" max="1021" width="9.140625" style="3"/>
    <col min="1022" max="1022" width="11.85546875" style="3" customWidth="1"/>
    <col min="1023" max="1023" width="73.140625" style="3" customWidth="1"/>
    <col min="1024" max="1024" width="21.42578125" style="3" customWidth="1"/>
    <col min="1025" max="1026" width="21" style="3" customWidth="1"/>
    <col min="1027" max="1027" width="17.42578125" style="3" customWidth="1"/>
    <col min="1028" max="1028" width="17" style="3" customWidth="1"/>
    <col min="1029" max="1029" width="32.7109375" style="3" customWidth="1"/>
    <col min="1030" max="1274" width="9.140625" style="3"/>
    <col min="1275" max="1275" width="6.140625" style="3" customWidth="1"/>
    <col min="1276" max="1276" width="7.7109375" style="3" customWidth="1"/>
    <col min="1277" max="1277" width="9.140625" style="3"/>
    <col min="1278" max="1278" width="11.85546875" style="3" customWidth="1"/>
    <col min="1279" max="1279" width="73.140625" style="3" customWidth="1"/>
    <col min="1280" max="1280" width="21.42578125" style="3" customWidth="1"/>
    <col min="1281" max="1282" width="21" style="3" customWidth="1"/>
    <col min="1283" max="1283" width="17.42578125" style="3" customWidth="1"/>
    <col min="1284" max="1284" width="17" style="3" customWidth="1"/>
    <col min="1285" max="1285" width="32.7109375" style="3" customWidth="1"/>
    <col min="1286" max="1530" width="9.140625" style="3"/>
    <col min="1531" max="1531" width="6.140625" style="3" customWidth="1"/>
    <col min="1532" max="1532" width="7.7109375" style="3" customWidth="1"/>
    <col min="1533" max="1533" width="9.140625" style="3"/>
    <col min="1534" max="1534" width="11.85546875" style="3" customWidth="1"/>
    <col min="1535" max="1535" width="73.140625" style="3" customWidth="1"/>
    <col min="1536" max="1536" width="21.42578125" style="3" customWidth="1"/>
    <col min="1537" max="1538" width="21" style="3" customWidth="1"/>
    <col min="1539" max="1539" width="17.42578125" style="3" customWidth="1"/>
    <col min="1540" max="1540" width="17" style="3" customWidth="1"/>
    <col min="1541" max="1541" width="32.7109375" style="3" customWidth="1"/>
    <col min="1542" max="1786" width="9.140625" style="3"/>
    <col min="1787" max="1787" width="6.140625" style="3" customWidth="1"/>
    <col min="1788" max="1788" width="7.7109375" style="3" customWidth="1"/>
    <col min="1789" max="1789" width="9.140625" style="3"/>
    <col min="1790" max="1790" width="11.85546875" style="3" customWidth="1"/>
    <col min="1791" max="1791" width="73.140625" style="3" customWidth="1"/>
    <col min="1792" max="1792" width="21.42578125" style="3" customWidth="1"/>
    <col min="1793" max="1794" width="21" style="3" customWidth="1"/>
    <col min="1795" max="1795" width="17.42578125" style="3" customWidth="1"/>
    <col min="1796" max="1796" width="17" style="3" customWidth="1"/>
    <col min="1797" max="1797" width="32.7109375" style="3" customWidth="1"/>
    <col min="1798" max="2042" width="9.140625" style="3"/>
    <col min="2043" max="2043" width="6.140625" style="3" customWidth="1"/>
    <col min="2044" max="2044" width="7.7109375" style="3" customWidth="1"/>
    <col min="2045" max="2045" width="9.140625" style="3"/>
    <col min="2046" max="2046" width="11.85546875" style="3" customWidth="1"/>
    <col min="2047" max="2047" width="73.140625" style="3" customWidth="1"/>
    <col min="2048" max="2048" width="21.42578125" style="3" customWidth="1"/>
    <col min="2049" max="2050" width="21" style="3" customWidth="1"/>
    <col min="2051" max="2051" width="17.42578125" style="3" customWidth="1"/>
    <col min="2052" max="2052" width="17" style="3" customWidth="1"/>
    <col min="2053" max="2053" width="32.7109375" style="3" customWidth="1"/>
    <col min="2054" max="2298" width="9.140625" style="3"/>
    <col min="2299" max="2299" width="6.140625" style="3" customWidth="1"/>
    <col min="2300" max="2300" width="7.7109375" style="3" customWidth="1"/>
    <col min="2301" max="2301" width="9.140625" style="3"/>
    <col min="2302" max="2302" width="11.85546875" style="3" customWidth="1"/>
    <col min="2303" max="2303" width="73.140625" style="3" customWidth="1"/>
    <col min="2304" max="2304" width="21.42578125" style="3" customWidth="1"/>
    <col min="2305" max="2306" width="21" style="3" customWidth="1"/>
    <col min="2307" max="2307" width="17.42578125" style="3" customWidth="1"/>
    <col min="2308" max="2308" width="17" style="3" customWidth="1"/>
    <col min="2309" max="2309" width="32.7109375" style="3" customWidth="1"/>
    <col min="2310" max="2554" width="9.140625" style="3"/>
    <col min="2555" max="2555" width="6.140625" style="3" customWidth="1"/>
    <col min="2556" max="2556" width="7.7109375" style="3" customWidth="1"/>
    <col min="2557" max="2557" width="9.140625" style="3"/>
    <col min="2558" max="2558" width="11.85546875" style="3" customWidth="1"/>
    <col min="2559" max="2559" width="73.140625" style="3" customWidth="1"/>
    <col min="2560" max="2560" width="21.42578125" style="3" customWidth="1"/>
    <col min="2561" max="2562" width="21" style="3" customWidth="1"/>
    <col min="2563" max="2563" width="17.42578125" style="3" customWidth="1"/>
    <col min="2564" max="2564" width="17" style="3" customWidth="1"/>
    <col min="2565" max="2565" width="32.7109375" style="3" customWidth="1"/>
    <col min="2566" max="2810" width="9.140625" style="3"/>
    <col min="2811" max="2811" width="6.140625" style="3" customWidth="1"/>
    <col min="2812" max="2812" width="7.7109375" style="3" customWidth="1"/>
    <col min="2813" max="2813" width="9.140625" style="3"/>
    <col min="2814" max="2814" width="11.85546875" style="3" customWidth="1"/>
    <col min="2815" max="2815" width="73.140625" style="3" customWidth="1"/>
    <col min="2816" max="2816" width="21.42578125" style="3" customWidth="1"/>
    <col min="2817" max="2818" width="21" style="3" customWidth="1"/>
    <col min="2819" max="2819" width="17.42578125" style="3" customWidth="1"/>
    <col min="2820" max="2820" width="17" style="3" customWidth="1"/>
    <col min="2821" max="2821" width="32.7109375" style="3" customWidth="1"/>
    <col min="2822" max="3066" width="9.140625" style="3"/>
    <col min="3067" max="3067" width="6.140625" style="3" customWidth="1"/>
    <col min="3068" max="3068" width="7.7109375" style="3" customWidth="1"/>
    <col min="3069" max="3069" width="9.140625" style="3"/>
    <col min="3070" max="3070" width="11.85546875" style="3" customWidth="1"/>
    <col min="3071" max="3071" width="73.140625" style="3" customWidth="1"/>
    <col min="3072" max="3072" width="21.42578125" style="3" customWidth="1"/>
    <col min="3073" max="3074" width="21" style="3" customWidth="1"/>
    <col min="3075" max="3075" width="17.42578125" style="3" customWidth="1"/>
    <col min="3076" max="3076" width="17" style="3" customWidth="1"/>
    <col min="3077" max="3077" width="32.7109375" style="3" customWidth="1"/>
    <col min="3078" max="3322" width="9.140625" style="3"/>
    <col min="3323" max="3323" width="6.140625" style="3" customWidth="1"/>
    <col min="3324" max="3324" width="7.7109375" style="3" customWidth="1"/>
    <col min="3325" max="3325" width="9.140625" style="3"/>
    <col min="3326" max="3326" width="11.85546875" style="3" customWidth="1"/>
    <col min="3327" max="3327" width="73.140625" style="3" customWidth="1"/>
    <col min="3328" max="3328" width="21.42578125" style="3" customWidth="1"/>
    <col min="3329" max="3330" width="21" style="3" customWidth="1"/>
    <col min="3331" max="3331" width="17.42578125" style="3" customWidth="1"/>
    <col min="3332" max="3332" width="17" style="3" customWidth="1"/>
    <col min="3333" max="3333" width="32.7109375" style="3" customWidth="1"/>
    <col min="3334" max="3578" width="9.140625" style="3"/>
    <col min="3579" max="3579" width="6.140625" style="3" customWidth="1"/>
    <col min="3580" max="3580" width="7.7109375" style="3" customWidth="1"/>
    <col min="3581" max="3581" width="9.140625" style="3"/>
    <col min="3582" max="3582" width="11.85546875" style="3" customWidth="1"/>
    <col min="3583" max="3583" width="73.140625" style="3" customWidth="1"/>
    <col min="3584" max="3584" width="21.42578125" style="3" customWidth="1"/>
    <col min="3585" max="3586" width="21" style="3" customWidth="1"/>
    <col min="3587" max="3587" width="17.42578125" style="3" customWidth="1"/>
    <col min="3588" max="3588" width="17" style="3" customWidth="1"/>
    <col min="3589" max="3589" width="32.7109375" style="3" customWidth="1"/>
    <col min="3590" max="3834" width="9.140625" style="3"/>
    <col min="3835" max="3835" width="6.140625" style="3" customWidth="1"/>
    <col min="3836" max="3836" width="7.7109375" style="3" customWidth="1"/>
    <col min="3837" max="3837" width="9.140625" style="3"/>
    <col min="3838" max="3838" width="11.85546875" style="3" customWidth="1"/>
    <col min="3839" max="3839" width="73.140625" style="3" customWidth="1"/>
    <col min="3840" max="3840" width="21.42578125" style="3" customWidth="1"/>
    <col min="3841" max="3842" width="21" style="3" customWidth="1"/>
    <col min="3843" max="3843" width="17.42578125" style="3" customWidth="1"/>
    <col min="3844" max="3844" width="17" style="3" customWidth="1"/>
    <col min="3845" max="3845" width="32.7109375" style="3" customWidth="1"/>
    <col min="3846" max="4090" width="9.140625" style="3"/>
    <col min="4091" max="4091" width="6.140625" style="3" customWidth="1"/>
    <col min="4092" max="4092" width="7.7109375" style="3" customWidth="1"/>
    <col min="4093" max="4093" width="9.140625" style="3"/>
    <col min="4094" max="4094" width="11.85546875" style="3" customWidth="1"/>
    <col min="4095" max="4095" width="73.140625" style="3" customWidth="1"/>
    <col min="4096" max="4096" width="21.42578125" style="3" customWidth="1"/>
    <col min="4097" max="4098" width="21" style="3" customWidth="1"/>
    <col min="4099" max="4099" width="17.42578125" style="3" customWidth="1"/>
    <col min="4100" max="4100" width="17" style="3" customWidth="1"/>
    <col min="4101" max="4101" width="32.7109375" style="3" customWidth="1"/>
    <col min="4102" max="4346" width="9.140625" style="3"/>
    <col min="4347" max="4347" width="6.140625" style="3" customWidth="1"/>
    <col min="4348" max="4348" width="7.7109375" style="3" customWidth="1"/>
    <col min="4349" max="4349" width="9.140625" style="3"/>
    <col min="4350" max="4350" width="11.85546875" style="3" customWidth="1"/>
    <col min="4351" max="4351" width="73.140625" style="3" customWidth="1"/>
    <col min="4352" max="4352" width="21.42578125" style="3" customWidth="1"/>
    <col min="4353" max="4354" width="21" style="3" customWidth="1"/>
    <col min="4355" max="4355" width="17.42578125" style="3" customWidth="1"/>
    <col min="4356" max="4356" width="17" style="3" customWidth="1"/>
    <col min="4357" max="4357" width="32.7109375" style="3" customWidth="1"/>
    <col min="4358" max="4602" width="9.140625" style="3"/>
    <col min="4603" max="4603" width="6.140625" style="3" customWidth="1"/>
    <col min="4604" max="4604" width="7.7109375" style="3" customWidth="1"/>
    <col min="4605" max="4605" width="9.140625" style="3"/>
    <col min="4606" max="4606" width="11.85546875" style="3" customWidth="1"/>
    <col min="4607" max="4607" width="73.140625" style="3" customWidth="1"/>
    <col min="4608" max="4608" width="21.42578125" style="3" customWidth="1"/>
    <col min="4609" max="4610" width="21" style="3" customWidth="1"/>
    <col min="4611" max="4611" width="17.42578125" style="3" customWidth="1"/>
    <col min="4612" max="4612" width="17" style="3" customWidth="1"/>
    <col min="4613" max="4613" width="32.7109375" style="3" customWidth="1"/>
    <col min="4614" max="4858" width="9.140625" style="3"/>
    <col min="4859" max="4859" width="6.140625" style="3" customWidth="1"/>
    <col min="4860" max="4860" width="7.7109375" style="3" customWidth="1"/>
    <col min="4861" max="4861" width="9.140625" style="3"/>
    <col min="4862" max="4862" width="11.85546875" style="3" customWidth="1"/>
    <col min="4863" max="4863" width="73.140625" style="3" customWidth="1"/>
    <col min="4864" max="4864" width="21.42578125" style="3" customWidth="1"/>
    <col min="4865" max="4866" width="21" style="3" customWidth="1"/>
    <col min="4867" max="4867" width="17.42578125" style="3" customWidth="1"/>
    <col min="4868" max="4868" width="17" style="3" customWidth="1"/>
    <col min="4869" max="4869" width="32.7109375" style="3" customWidth="1"/>
    <col min="4870" max="5114" width="9.140625" style="3"/>
    <col min="5115" max="5115" width="6.140625" style="3" customWidth="1"/>
    <col min="5116" max="5116" width="7.7109375" style="3" customWidth="1"/>
    <col min="5117" max="5117" width="9.140625" style="3"/>
    <col min="5118" max="5118" width="11.85546875" style="3" customWidth="1"/>
    <col min="5119" max="5119" width="73.140625" style="3" customWidth="1"/>
    <col min="5120" max="5120" width="21.42578125" style="3" customWidth="1"/>
    <col min="5121" max="5122" width="21" style="3" customWidth="1"/>
    <col min="5123" max="5123" width="17.42578125" style="3" customWidth="1"/>
    <col min="5124" max="5124" width="17" style="3" customWidth="1"/>
    <col min="5125" max="5125" width="32.7109375" style="3" customWidth="1"/>
    <col min="5126" max="5370" width="9.140625" style="3"/>
    <col min="5371" max="5371" width="6.140625" style="3" customWidth="1"/>
    <col min="5372" max="5372" width="7.7109375" style="3" customWidth="1"/>
    <col min="5373" max="5373" width="9.140625" style="3"/>
    <col min="5374" max="5374" width="11.85546875" style="3" customWidth="1"/>
    <col min="5375" max="5375" width="73.140625" style="3" customWidth="1"/>
    <col min="5376" max="5376" width="21.42578125" style="3" customWidth="1"/>
    <col min="5377" max="5378" width="21" style="3" customWidth="1"/>
    <col min="5379" max="5379" width="17.42578125" style="3" customWidth="1"/>
    <col min="5380" max="5380" width="17" style="3" customWidth="1"/>
    <col min="5381" max="5381" width="32.7109375" style="3" customWidth="1"/>
    <col min="5382" max="5626" width="9.140625" style="3"/>
    <col min="5627" max="5627" width="6.140625" style="3" customWidth="1"/>
    <col min="5628" max="5628" width="7.7109375" style="3" customWidth="1"/>
    <col min="5629" max="5629" width="9.140625" style="3"/>
    <col min="5630" max="5630" width="11.85546875" style="3" customWidth="1"/>
    <col min="5631" max="5631" width="73.140625" style="3" customWidth="1"/>
    <col min="5632" max="5632" width="21.42578125" style="3" customWidth="1"/>
    <col min="5633" max="5634" width="21" style="3" customWidth="1"/>
    <col min="5635" max="5635" width="17.42578125" style="3" customWidth="1"/>
    <col min="5636" max="5636" width="17" style="3" customWidth="1"/>
    <col min="5637" max="5637" width="32.7109375" style="3" customWidth="1"/>
    <col min="5638" max="5882" width="9.140625" style="3"/>
    <col min="5883" max="5883" width="6.140625" style="3" customWidth="1"/>
    <col min="5884" max="5884" width="7.7109375" style="3" customWidth="1"/>
    <col min="5885" max="5885" width="9.140625" style="3"/>
    <col min="5886" max="5886" width="11.85546875" style="3" customWidth="1"/>
    <col min="5887" max="5887" width="73.140625" style="3" customWidth="1"/>
    <col min="5888" max="5888" width="21.42578125" style="3" customWidth="1"/>
    <col min="5889" max="5890" width="21" style="3" customWidth="1"/>
    <col min="5891" max="5891" width="17.42578125" style="3" customWidth="1"/>
    <col min="5892" max="5892" width="17" style="3" customWidth="1"/>
    <col min="5893" max="5893" width="32.7109375" style="3" customWidth="1"/>
    <col min="5894" max="6138" width="9.140625" style="3"/>
    <col min="6139" max="6139" width="6.140625" style="3" customWidth="1"/>
    <col min="6140" max="6140" width="7.7109375" style="3" customWidth="1"/>
    <col min="6141" max="6141" width="9.140625" style="3"/>
    <col min="6142" max="6142" width="11.85546875" style="3" customWidth="1"/>
    <col min="6143" max="6143" width="73.140625" style="3" customWidth="1"/>
    <col min="6144" max="6144" width="21.42578125" style="3" customWidth="1"/>
    <col min="6145" max="6146" width="21" style="3" customWidth="1"/>
    <col min="6147" max="6147" width="17.42578125" style="3" customWidth="1"/>
    <col min="6148" max="6148" width="17" style="3" customWidth="1"/>
    <col min="6149" max="6149" width="32.7109375" style="3" customWidth="1"/>
    <col min="6150" max="6394" width="9.140625" style="3"/>
    <col min="6395" max="6395" width="6.140625" style="3" customWidth="1"/>
    <col min="6396" max="6396" width="7.7109375" style="3" customWidth="1"/>
    <col min="6397" max="6397" width="9.140625" style="3"/>
    <col min="6398" max="6398" width="11.85546875" style="3" customWidth="1"/>
    <col min="6399" max="6399" width="73.140625" style="3" customWidth="1"/>
    <col min="6400" max="6400" width="21.42578125" style="3" customWidth="1"/>
    <col min="6401" max="6402" width="21" style="3" customWidth="1"/>
    <col min="6403" max="6403" width="17.42578125" style="3" customWidth="1"/>
    <col min="6404" max="6404" width="17" style="3" customWidth="1"/>
    <col min="6405" max="6405" width="32.7109375" style="3" customWidth="1"/>
    <col min="6406" max="6650" width="9.140625" style="3"/>
    <col min="6651" max="6651" width="6.140625" style="3" customWidth="1"/>
    <col min="6652" max="6652" width="7.7109375" style="3" customWidth="1"/>
    <col min="6653" max="6653" width="9.140625" style="3"/>
    <col min="6654" max="6654" width="11.85546875" style="3" customWidth="1"/>
    <col min="6655" max="6655" width="73.140625" style="3" customWidth="1"/>
    <col min="6656" max="6656" width="21.42578125" style="3" customWidth="1"/>
    <col min="6657" max="6658" width="21" style="3" customWidth="1"/>
    <col min="6659" max="6659" width="17.42578125" style="3" customWidth="1"/>
    <col min="6660" max="6660" width="17" style="3" customWidth="1"/>
    <col min="6661" max="6661" width="32.7109375" style="3" customWidth="1"/>
    <col min="6662" max="6906" width="9.140625" style="3"/>
    <col min="6907" max="6907" width="6.140625" style="3" customWidth="1"/>
    <col min="6908" max="6908" width="7.7109375" style="3" customWidth="1"/>
    <col min="6909" max="6909" width="9.140625" style="3"/>
    <col min="6910" max="6910" width="11.85546875" style="3" customWidth="1"/>
    <col min="6911" max="6911" width="73.140625" style="3" customWidth="1"/>
    <col min="6912" max="6912" width="21.42578125" style="3" customWidth="1"/>
    <col min="6913" max="6914" width="21" style="3" customWidth="1"/>
    <col min="6915" max="6915" width="17.42578125" style="3" customWidth="1"/>
    <col min="6916" max="6916" width="17" style="3" customWidth="1"/>
    <col min="6917" max="6917" width="32.7109375" style="3" customWidth="1"/>
    <col min="6918" max="7162" width="9.140625" style="3"/>
    <col min="7163" max="7163" width="6.140625" style="3" customWidth="1"/>
    <col min="7164" max="7164" width="7.7109375" style="3" customWidth="1"/>
    <col min="7165" max="7165" width="9.140625" style="3"/>
    <col min="7166" max="7166" width="11.85546875" style="3" customWidth="1"/>
    <col min="7167" max="7167" width="73.140625" style="3" customWidth="1"/>
    <col min="7168" max="7168" width="21.42578125" style="3" customWidth="1"/>
    <col min="7169" max="7170" width="21" style="3" customWidth="1"/>
    <col min="7171" max="7171" width="17.42578125" style="3" customWidth="1"/>
    <col min="7172" max="7172" width="17" style="3" customWidth="1"/>
    <col min="7173" max="7173" width="32.7109375" style="3" customWidth="1"/>
    <col min="7174" max="7418" width="9.140625" style="3"/>
    <col min="7419" max="7419" width="6.140625" style="3" customWidth="1"/>
    <col min="7420" max="7420" width="7.7109375" style="3" customWidth="1"/>
    <col min="7421" max="7421" width="9.140625" style="3"/>
    <col min="7422" max="7422" width="11.85546875" style="3" customWidth="1"/>
    <col min="7423" max="7423" width="73.140625" style="3" customWidth="1"/>
    <col min="7424" max="7424" width="21.42578125" style="3" customWidth="1"/>
    <col min="7425" max="7426" width="21" style="3" customWidth="1"/>
    <col min="7427" max="7427" width="17.42578125" style="3" customWidth="1"/>
    <col min="7428" max="7428" width="17" style="3" customWidth="1"/>
    <col min="7429" max="7429" width="32.7109375" style="3" customWidth="1"/>
    <col min="7430" max="7674" width="9.140625" style="3"/>
    <col min="7675" max="7675" width="6.140625" style="3" customWidth="1"/>
    <col min="7676" max="7676" width="7.7109375" style="3" customWidth="1"/>
    <col min="7677" max="7677" width="9.140625" style="3"/>
    <col min="7678" max="7678" width="11.85546875" style="3" customWidth="1"/>
    <col min="7679" max="7679" width="73.140625" style="3" customWidth="1"/>
    <col min="7680" max="7680" width="21.42578125" style="3" customWidth="1"/>
    <col min="7681" max="7682" width="21" style="3" customWidth="1"/>
    <col min="7683" max="7683" width="17.42578125" style="3" customWidth="1"/>
    <col min="7684" max="7684" width="17" style="3" customWidth="1"/>
    <col min="7685" max="7685" width="32.7109375" style="3" customWidth="1"/>
    <col min="7686" max="7930" width="9.140625" style="3"/>
    <col min="7931" max="7931" width="6.140625" style="3" customWidth="1"/>
    <col min="7932" max="7932" width="7.7109375" style="3" customWidth="1"/>
    <col min="7933" max="7933" width="9.140625" style="3"/>
    <col min="7934" max="7934" width="11.85546875" style="3" customWidth="1"/>
    <col min="7935" max="7935" width="73.140625" style="3" customWidth="1"/>
    <col min="7936" max="7936" width="21.42578125" style="3" customWidth="1"/>
    <col min="7937" max="7938" width="21" style="3" customWidth="1"/>
    <col min="7939" max="7939" width="17.42578125" style="3" customWidth="1"/>
    <col min="7940" max="7940" width="17" style="3" customWidth="1"/>
    <col min="7941" max="7941" width="32.7109375" style="3" customWidth="1"/>
    <col min="7942" max="8186" width="9.140625" style="3"/>
    <col min="8187" max="8187" width="6.140625" style="3" customWidth="1"/>
    <col min="8188" max="8188" width="7.7109375" style="3" customWidth="1"/>
    <col min="8189" max="8189" width="9.140625" style="3"/>
    <col min="8190" max="8190" width="11.85546875" style="3" customWidth="1"/>
    <col min="8191" max="8191" width="73.140625" style="3" customWidth="1"/>
    <col min="8192" max="8192" width="21.42578125" style="3" customWidth="1"/>
    <col min="8193" max="8194" width="21" style="3" customWidth="1"/>
    <col min="8195" max="8195" width="17.42578125" style="3" customWidth="1"/>
    <col min="8196" max="8196" width="17" style="3" customWidth="1"/>
    <col min="8197" max="8197" width="32.7109375" style="3" customWidth="1"/>
    <col min="8198" max="8442" width="9.140625" style="3"/>
    <col min="8443" max="8443" width="6.140625" style="3" customWidth="1"/>
    <col min="8444" max="8444" width="7.7109375" style="3" customWidth="1"/>
    <col min="8445" max="8445" width="9.140625" style="3"/>
    <col min="8446" max="8446" width="11.85546875" style="3" customWidth="1"/>
    <col min="8447" max="8447" width="73.140625" style="3" customWidth="1"/>
    <col min="8448" max="8448" width="21.42578125" style="3" customWidth="1"/>
    <col min="8449" max="8450" width="21" style="3" customWidth="1"/>
    <col min="8451" max="8451" width="17.42578125" style="3" customWidth="1"/>
    <col min="8452" max="8452" width="17" style="3" customWidth="1"/>
    <col min="8453" max="8453" width="32.7109375" style="3" customWidth="1"/>
    <col min="8454" max="8698" width="9.140625" style="3"/>
    <col min="8699" max="8699" width="6.140625" style="3" customWidth="1"/>
    <col min="8700" max="8700" width="7.7109375" style="3" customWidth="1"/>
    <col min="8701" max="8701" width="9.140625" style="3"/>
    <col min="8702" max="8702" width="11.85546875" style="3" customWidth="1"/>
    <col min="8703" max="8703" width="73.140625" style="3" customWidth="1"/>
    <col min="8704" max="8704" width="21.42578125" style="3" customWidth="1"/>
    <col min="8705" max="8706" width="21" style="3" customWidth="1"/>
    <col min="8707" max="8707" width="17.42578125" style="3" customWidth="1"/>
    <col min="8708" max="8708" width="17" style="3" customWidth="1"/>
    <col min="8709" max="8709" width="32.7109375" style="3" customWidth="1"/>
    <col min="8710" max="8954" width="9.140625" style="3"/>
    <col min="8955" max="8955" width="6.140625" style="3" customWidth="1"/>
    <col min="8956" max="8956" width="7.7109375" style="3" customWidth="1"/>
    <col min="8957" max="8957" width="9.140625" style="3"/>
    <col min="8958" max="8958" width="11.85546875" style="3" customWidth="1"/>
    <col min="8959" max="8959" width="73.140625" style="3" customWidth="1"/>
    <col min="8960" max="8960" width="21.42578125" style="3" customWidth="1"/>
    <col min="8961" max="8962" width="21" style="3" customWidth="1"/>
    <col min="8963" max="8963" width="17.42578125" style="3" customWidth="1"/>
    <col min="8964" max="8964" width="17" style="3" customWidth="1"/>
    <col min="8965" max="8965" width="32.7109375" style="3" customWidth="1"/>
    <col min="8966" max="9210" width="9.140625" style="3"/>
    <col min="9211" max="9211" width="6.140625" style="3" customWidth="1"/>
    <col min="9212" max="9212" width="7.7109375" style="3" customWidth="1"/>
    <col min="9213" max="9213" width="9.140625" style="3"/>
    <col min="9214" max="9214" width="11.85546875" style="3" customWidth="1"/>
    <col min="9215" max="9215" width="73.140625" style="3" customWidth="1"/>
    <col min="9216" max="9216" width="21.42578125" style="3" customWidth="1"/>
    <col min="9217" max="9218" width="21" style="3" customWidth="1"/>
    <col min="9219" max="9219" width="17.42578125" style="3" customWidth="1"/>
    <col min="9220" max="9220" width="17" style="3" customWidth="1"/>
    <col min="9221" max="9221" width="32.7109375" style="3" customWidth="1"/>
    <col min="9222" max="9466" width="9.140625" style="3"/>
    <col min="9467" max="9467" width="6.140625" style="3" customWidth="1"/>
    <col min="9468" max="9468" width="7.7109375" style="3" customWidth="1"/>
    <col min="9469" max="9469" width="9.140625" style="3"/>
    <col min="9470" max="9470" width="11.85546875" style="3" customWidth="1"/>
    <col min="9471" max="9471" width="73.140625" style="3" customWidth="1"/>
    <col min="9472" max="9472" width="21.42578125" style="3" customWidth="1"/>
    <col min="9473" max="9474" width="21" style="3" customWidth="1"/>
    <col min="9475" max="9475" width="17.42578125" style="3" customWidth="1"/>
    <col min="9476" max="9476" width="17" style="3" customWidth="1"/>
    <col min="9477" max="9477" width="32.7109375" style="3" customWidth="1"/>
    <col min="9478" max="9722" width="9.140625" style="3"/>
    <col min="9723" max="9723" width="6.140625" style="3" customWidth="1"/>
    <col min="9724" max="9724" width="7.7109375" style="3" customWidth="1"/>
    <col min="9725" max="9725" width="9.140625" style="3"/>
    <col min="9726" max="9726" width="11.85546875" style="3" customWidth="1"/>
    <col min="9727" max="9727" width="73.140625" style="3" customWidth="1"/>
    <col min="9728" max="9728" width="21.42578125" style="3" customWidth="1"/>
    <col min="9729" max="9730" width="21" style="3" customWidth="1"/>
    <col min="9731" max="9731" width="17.42578125" style="3" customWidth="1"/>
    <col min="9732" max="9732" width="17" style="3" customWidth="1"/>
    <col min="9733" max="9733" width="32.7109375" style="3" customWidth="1"/>
    <col min="9734" max="9978" width="9.140625" style="3"/>
    <col min="9979" max="9979" width="6.140625" style="3" customWidth="1"/>
    <col min="9980" max="9980" width="7.7109375" style="3" customWidth="1"/>
    <col min="9981" max="9981" width="9.140625" style="3"/>
    <col min="9982" max="9982" width="11.85546875" style="3" customWidth="1"/>
    <col min="9983" max="9983" width="73.140625" style="3" customWidth="1"/>
    <col min="9984" max="9984" width="21.42578125" style="3" customWidth="1"/>
    <col min="9985" max="9986" width="21" style="3" customWidth="1"/>
    <col min="9987" max="9987" width="17.42578125" style="3" customWidth="1"/>
    <col min="9988" max="9988" width="17" style="3" customWidth="1"/>
    <col min="9989" max="9989" width="32.7109375" style="3" customWidth="1"/>
    <col min="9990" max="10234" width="9.140625" style="3"/>
    <col min="10235" max="10235" width="6.140625" style="3" customWidth="1"/>
    <col min="10236" max="10236" width="7.7109375" style="3" customWidth="1"/>
    <col min="10237" max="10237" width="9.140625" style="3"/>
    <col min="10238" max="10238" width="11.85546875" style="3" customWidth="1"/>
    <col min="10239" max="10239" width="73.140625" style="3" customWidth="1"/>
    <col min="10240" max="10240" width="21.42578125" style="3" customWidth="1"/>
    <col min="10241" max="10242" width="21" style="3" customWidth="1"/>
    <col min="10243" max="10243" width="17.42578125" style="3" customWidth="1"/>
    <col min="10244" max="10244" width="17" style="3" customWidth="1"/>
    <col min="10245" max="10245" width="32.7109375" style="3" customWidth="1"/>
    <col min="10246" max="10490" width="9.140625" style="3"/>
    <col min="10491" max="10491" width="6.140625" style="3" customWidth="1"/>
    <col min="10492" max="10492" width="7.7109375" style="3" customWidth="1"/>
    <col min="10493" max="10493" width="9.140625" style="3"/>
    <col min="10494" max="10494" width="11.85546875" style="3" customWidth="1"/>
    <col min="10495" max="10495" width="73.140625" style="3" customWidth="1"/>
    <col min="10496" max="10496" width="21.42578125" style="3" customWidth="1"/>
    <col min="10497" max="10498" width="21" style="3" customWidth="1"/>
    <col min="10499" max="10499" width="17.42578125" style="3" customWidth="1"/>
    <col min="10500" max="10500" width="17" style="3" customWidth="1"/>
    <col min="10501" max="10501" width="32.7109375" style="3" customWidth="1"/>
    <col min="10502" max="10746" width="9.140625" style="3"/>
    <col min="10747" max="10747" width="6.140625" style="3" customWidth="1"/>
    <col min="10748" max="10748" width="7.7109375" style="3" customWidth="1"/>
    <col min="10749" max="10749" width="9.140625" style="3"/>
    <col min="10750" max="10750" width="11.85546875" style="3" customWidth="1"/>
    <col min="10751" max="10751" width="73.140625" style="3" customWidth="1"/>
    <col min="10752" max="10752" width="21.42578125" style="3" customWidth="1"/>
    <col min="10753" max="10754" width="21" style="3" customWidth="1"/>
    <col min="10755" max="10755" width="17.42578125" style="3" customWidth="1"/>
    <col min="10756" max="10756" width="17" style="3" customWidth="1"/>
    <col min="10757" max="10757" width="32.7109375" style="3" customWidth="1"/>
    <col min="10758" max="11002" width="9.140625" style="3"/>
    <col min="11003" max="11003" width="6.140625" style="3" customWidth="1"/>
    <col min="11004" max="11004" width="7.7109375" style="3" customWidth="1"/>
    <col min="11005" max="11005" width="9.140625" style="3"/>
    <col min="11006" max="11006" width="11.85546875" style="3" customWidth="1"/>
    <col min="11007" max="11007" width="73.140625" style="3" customWidth="1"/>
    <col min="11008" max="11008" width="21.42578125" style="3" customWidth="1"/>
    <col min="11009" max="11010" width="21" style="3" customWidth="1"/>
    <col min="11011" max="11011" width="17.42578125" style="3" customWidth="1"/>
    <col min="11012" max="11012" width="17" style="3" customWidth="1"/>
    <col min="11013" max="11013" width="32.7109375" style="3" customWidth="1"/>
    <col min="11014" max="11258" width="9.140625" style="3"/>
    <col min="11259" max="11259" width="6.140625" style="3" customWidth="1"/>
    <col min="11260" max="11260" width="7.7109375" style="3" customWidth="1"/>
    <col min="11261" max="11261" width="9.140625" style="3"/>
    <col min="11262" max="11262" width="11.85546875" style="3" customWidth="1"/>
    <col min="11263" max="11263" width="73.140625" style="3" customWidth="1"/>
    <col min="11264" max="11264" width="21.42578125" style="3" customWidth="1"/>
    <col min="11265" max="11266" width="21" style="3" customWidth="1"/>
    <col min="11267" max="11267" width="17.42578125" style="3" customWidth="1"/>
    <col min="11268" max="11268" width="17" style="3" customWidth="1"/>
    <col min="11269" max="11269" width="32.7109375" style="3" customWidth="1"/>
    <col min="11270" max="11514" width="9.140625" style="3"/>
    <col min="11515" max="11515" width="6.140625" style="3" customWidth="1"/>
    <col min="11516" max="11516" width="7.7109375" style="3" customWidth="1"/>
    <col min="11517" max="11517" width="9.140625" style="3"/>
    <col min="11518" max="11518" width="11.85546875" style="3" customWidth="1"/>
    <col min="11519" max="11519" width="73.140625" style="3" customWidth="1"/>
    <col min="11520" max="11520" width="21.42578125" style="3" customWidth="1"/>
    <col min="11521" max="11522" width="21" style="3" customWidth="1"/>
    <col min="11523" max="11523" width="17.42578125" style="3" customWidth="1"/>
    <col min="11524" max="11524" width="17" style="3" customWidth="1"/>
    <col min="11525" max="11525" width="32.7109375" style="3" customWidth="1"/>
    <col min="11526" max="11770" width="9.140625" style="3"/>
    <col min="11771" max="11771" width="6.140625" style="3" customWidth="1"/>
    <col min="11772" max="11772" width="7.7109375" style="3" customWidth="1"/>
    <col min="11773" max="11773" width="9.140625" style="3"/>
    <col min="11774" max="11774" width="11.85546875" style="3" customWidth="1"/>
    <col min="11775" max="11775" width="73.140625" style="3" customWidth="1"/>
    <col min="11776" max="11776" width="21.42578125" style="3" customWidth="1"/>
    <col min="11777" max="11778" width="21" style="3" customWidth="1"/>
    <col min="11779" max="11779" width="17.42578125" style="3" customWidth="1"/>
    <col min="11780" max="11780" width="17" style="3" customWidth="1"/>
    <col min="11781" max="11781" width="32.7109375" style="3" customWidth="1"/>
    <col min="11782" max="12026" width="9.140625" style="3"/>
    <col min="12027" max="12027" width="6.140625" style="3" customWidth="1"/>
    <col min="12028" max="12028" width="7.7109375" style="3" customWidth="1"/>
    <col min="12029" max="12029" width="9.140625" style="3"/>
    <col min="12030" max="12030" width="11.85546875" style="3" customWidth="1"/>
    <col min="12031" max="12031" width="73.140625" style="3" customWidth="1"/>
    <col min="12032" max="12032" width="21.42578125" style="3" customWidth="1"/>
    <col min="12033" max="12034" width="21" style="3" customWidth="1"/>
    <col min="12035" max="12035" width="17.42578125" style="3" customWidth="1"/>
    <col min="12036" max="12036" width="17" style="3" customWidth="1"/>
    <col min="12037" max="12037" width="32.7109375" style="3" customWidth="1"/>
    <col min="12038" max="12282" width="9.140625" style="3"/>
    <col min="12283" max="12283" width="6.140625" style="3" customWidth="1"/>
    <col min="12284" max="12284" width="7.7109375" style="3" customWidth="1"/>
    <col min="12285" max="12285" width="9.140625" style="3"/>
    <col min="12286" max="12286" width="11.85546875" style="3" customWidth="1"/>
    <col min="12287" max="12287" width="73.140625" style="3" customWidth="1"/>
    <col min="12288" max="12288" width="21.42578125" style="3" customWidth="1"/>
    <col min="12289" max="12290" width="21" style="3" customWidth="1"/>
    <col min="12291" max="12291" width="17.42578125" style="3" customWidth="1"/>
    <col min="12292" max="12292" width="17" style="3" customWidth="1"/>
    <col min="12293" max="12293" width="32.7109375" style="3" customWidth="1"/>
    <col min="12294" max="12538" width="9.140625" style="3"/>
    <col min="12539" max="12539" width="6.140625" style="3" customWidth="1"/>
    <col min="12540" max="12540" width="7.7109375" style="3" customWidth="1"/>
    <col min="12541" max="12541" width="9.140625" style="3"/>
    <col min="12542" max="12542" width="11.85546875" style="3" customWidth="1"/>
    <col min="12543" max="12543" width="73.140625" style="3" customWidth="1"/>
    <col min="12544" max="12544" width="21.42578125" style="3" customWidth="1"/>
    <col min="12545" max="12546" width="21" style="3" customWidth="1"/>
    <col min="12547" max="12547" width="17.42578125" style="3" customWidth="1"/>
    <col min="12548" max="12548" width="17" style="3" customWidth="1"/>
    <col min="12549" max="12549" width="32.7109375" style="3" customWidth="1"/>
    <col min="12550" max="12794" width="9.140625" style="3"/>
    <col min="12795" max="12795" width="6.140625" style="3" customWidth="1"/>
    <col min="12796" max="12796" width="7.7109375" style="3" customWidth="1"/>
    <col min="12797" max="12797" width="9.140625" style="3"/>
    <col min="12798" max="12798" width="11.85546875" style="3" customWidth="1"/>
    <col min="12799" max="12799" width="73.140625" style="3" customWidth="1"/>
    <col min="12800" max="12800" width="21.42578125" style="3" customWidth="1"/>
    <col min="12801" max="12802" width="21" style="3" customWidth="1"/>
    <col min="12803" max="12803" width="17.42578125" style="3" customWidth="1"/>
    <col min="12804" max="12804" width="17" style="3" customWidth="1"/>
    <col min="12805" max="12805" width="32.7109375" style="3" customWidth="1"/>
    <col min="12806" max="13050" width="9.140625" style="3"/>
    <col min="13051" max="13051" width="6.140625" style="3" customWidth="1"/>
    <col min="13052" max="13052" width="7.7109375" style="3" customWidth="1"/>
    <col min="13053" max="13053" width="9.140625" style="3"/>
    <col min="13054" max="13054" width="11.85546875" style="3" customWidth="1"/>
    <col min="13055" max="13055" width="73.140625" style="3" customWidth="1"/>
    <col min="13056" max="13056" width="21.42578125" style="3" customWidth="1"/>
    <col min="13057" max="13058" width="21" style="3" customWidth="1"/>
    <col min="13059" max="13059" width="17.42578125" style="3" customWidth="1"/>
    <col min="13060" max="13060" width="17" style="3" customWidth="1"/>
    <col min="13061" max="13061" width="32.7109375" style="3" customWidth="1"/>
    <col min="13062" max="13306" width="9.140625" style="3"/>
    <col min="13307" max="13307" width="6.140625" style="3" customWidth="1"/>
    <col min="13308" max="13308" width="7.7109375" style="3" customWidth="1"/>
    <col min="13309" max="13309" width="9.140625" style="3"/>
    <col min="13310" max="13310" width="11.85546875" style="3" customWidth="1"/>
    <col min="13311" max="13311" width="73.140625" style="3" customWidth="1"/>
    <col min="13312" max="13312" width="21.42578125" style="3" customWidth="1"/>
    <col min="13313" max="13314" width="21" style="3" customWidth="1"/>
    <col min="13315" max="13315" width="17.42578125" style="3" customWidth="1"/>
    <col min="13316" max="13316" width="17" style="3" customWidth="1"/>
    <col min="13317" max="13317" width="32.7109375" style="3" customWidth="1"/>
    <col min="13318" max="13562" width="9.140625" style="3"/>
    <col min="13563" max="13563" width="6.140625" style="3" customWidth="1"/>
    <col min="13564" max="13564" width="7.7109375" style="3" customWidth="1"/>
    <col min="13565" max="13565" width="9.140625" style="3"/>
    <col min="13566" max="13566" width="11.85546875" style="3" customWidth="1"/>
    <col min="13567" max="13567" width="73.140625" style="3" customWidth="1"/>
    <col min="13568" max="13568" width="21.42578125" style="3" customWidth="1"/>
    <col min="13569" max="13570" width="21" style="3" customWidth="1"/>
    <col min="13571" max="13571" width="17.42578125" style="3" customWidth="1"/>
    <col min="13572" max="13572" width="17" style="3" customWidth="1"/>
    <col min="13573" max="13573" width="32.7109375" style="3" customWidth="1"/>
    <col min="13574" max="13818" width="9.140625" style="3"/>
    <col min="13819" max="13819" width="6.140625" style="3" customWidth="1"/>
    <col min="13820" max="13820" width="7.7109375" style="3" customWidth="1"/>
    <col min="13821" max="13821" width="9.140625" style="3"/>
    <col min="13822" max="13822" width="11.85546875" style="3" customWidth="1"/>
    <col min="13823" max="13823" width="73.140625" style="3" customWidth="1"/>
    <col min="13824" max="13824" width="21.42578125" style="3" customWidth="1"/>
    <col min="13825" max="13826" width="21" style="3" customWidth="1"/>
    <col min="13827" max="13827" width="17.42578125" style="3" customWidth="1"/>
    <col min="13828" max="13828" width="17" style="3" customWidth="1"/>
    <col min="13829" max="13829" width="32.7109375" style="3" customWidth="1"/>
    <col min="13830" max="14074" width="9.140625" style="3"/>
    <col min="14075" max="14075" width="6.140625" style="3" customWidth="1"/>
    <col min="14076" max="14076" width="7.7109375" style="3" customWidth="1"/>
    <col min="14077" max="14077" width="9.140625" style="3"/>
    <col min="14078" max="14078" width="11.85546875" style="3" customWidth="1"/>
    <col min="14079" max="14079" width="73.140625" style="3" customWidth="1"/>
    <col min="14080" max="14080" width="21.42578125" style="3" customWidth="1"/>
    <col min="14081" max="14082" width="21" style="3" customWidth="1"/>
    <col min="14083" max="14083" width="17.42578125" style="3" customWidth="1"/>
    <col min="14084" max="14084" width="17" style="3" customWidth="1"/>
    <col min="14085" max="14085" width="32.7109375" style="3" customWidth="1"/>
    <col min="14086" max="14330" width="9.140625" style="3"/>
    <col min="14331" max="14331" width="6.140625" style="3" customWidth="1"/>
    <col min="14332" max="14332" width="7.7109375" style="3" customWidth="1"/>
    <col min="14333" max="14333" width="9.140625" style="3"/>
    <col min="14334" max="14334" width="11.85546875" style="3" customWidth="1"/>
    <col min="14335" max="14335" width="73.140625" style="3" customWidth="1"/>
    <col min="14336" max="14336" width="21.42578125" style="3" customWidth="1"/>
    <col min="14337" max="14338" width="21" style="3" customWidth="1"/>
    <col min="14339" max="14339" width="17.42578125" style="3" customWidth="1"/>
    <col min="14340" max="14340" width="17" style="3" customWidth="1"/>
    <col min="14341" max="14341" width="32.7109375" style="3" customWidth="1"/>
    <col min="14342" max="14586" width="9.140625" style="3"/>
    <col min="14587" max="14587" width="6.140625" style="3" customWidth="1"/>
    <col min="14588" max="14588" width="7.7109375" style="3" customWidth="1"/>
    <col min="14589" max="14589" width="9.140625" style="3"/>
    <col min="14590" max="14590" width="11.85546875" style="3" customWidth="1"/>
    <col min="14591" max="14591" width="73.140625" style="3" customWidth="1"/>
    <col min="14592" max="14592" width="21.42578125" style="3" customWidth="1"/>
    <col min="14593" max="14594" width="21" style="3" customWidth="1"/>
    <col min="14595" max="14595" width="17.42578125" style="3" customWidth="1"/>
    <col min="14596" max="14596" width="17" style="3" customWidth="1"/>
    <col min="14597" max="14597" width="32.7109375" style="3" customWidth="1"/>
    <col min="14598" max="14842" width="9.140625" style="3"/>
    <col min="14843" max="14843" width="6.140625" style="3" customWidth="1"/>
    <col min="14844" max="14844" width="7.7109375" style="3" customWidth="1"/>
    <col min="14845" max="14845" width="9.140625" style="3"/>
    <col min="14846" max="14846" width="11.85546875" style="3" customWidth="1"/>
    <col min="14847" max="14847" width="73.140625" style="3" customWidth="1"/>
    <col min="14848" max="14848" width="21.42578125" style="3" customWidth="1"/>
    <col min="14849" max="14850" width="21" style="3" customWidth="1"/>
    <col min="14851" max="14851" width="17.42578125" style="3" customWidth="1"/>
    <col min="14852" max="14852" width="17" style="3" customWidth="1"/>
    <col min="14853" max="14853" width="32.7109375" style="3" customWidth="1"/>
    <col min="14854" max="15098" width="9.140625" style="3"/>
    <col min="15099" max="15099" width="6.140625" style="3" customWidth="1"/>
    <col min="15100" max="15100" width="7.7109375" style="3" customWidth="1"/>
    <col min="15101" max="15101" width="9.140625" style="3"/>
    <col min="15102" max="15102" width="11.85546875" style="3" customWidth="1"/>
    <col min="15103" max="15103" width="73.140625" style="3" customWidth="1"/>
    <col min="15104" max="15104" width="21.42578125" style="3" customWidth="1"/>
    <col min="15105" max="15106" width="21" style="3" customWidth="1"/>
    <col min="15107" max="15107" width="17.42578125" style="3" customWidth="1"/>
    <col min="15108" max="15108" width="17" style="3" customWidth="1"/>
    <col min="15109" max="15109" width="32.7109375" style="3" customWidth="1"/>
    <col min="15110" max="15354" width="9.140625" style="3"/>
    <col min="15355" max="15355" width="6.140625" style="3" customWidth="1"/>
    <col min="15356" max="15356" width="7.7109375" style="3" customWidth="1"/>
    <col min="15357" max="15357" width="9.140625" style="3"/>
    <col min="15358" max="15358" width="11.85546875" style="3" customWidth="1"/>
    <col min="15359" max="15359" width="73.140625" style="3" customWidth="1"/>
    <col min="15360" max="15360" width="21.42578125" style="3" customWidth="1"/>
    <col min="15361" max="15362" width="21" style="3" customWidth="1"/>
    <col min="15363" max="15363" width="17.42578125" style="3" customWidth="1"/>
    <col min="15364" max="15364" width="17" style="3" customWidth="1"/>
    <col min="15365" max="15365" width="32.7109375" style="3" customWidth="1"/>
    <col min="15366" max="15610" width="9.140625" style="3"/>
    <col min="15611" max="15611" width="6.140625" style="3" customWidth="1"/>
    <col min="15612" max="15612" width="7.7109375" style="3" customWidth="1"/>
    <col min="15613" max="15613" width="9.140625" style="3"/>
    <col min="15614" max="15614" width="11.85546875" style="3" customWidth="1"/>
    <col min="15615" max="15615" width="73.140625" style="3" customWidth="1"/>
    <col min="15616" max="15616" width="21.42578125" style="3" customWidth="1"/>
    <col min="15617" max="15618" width="21" style="3" customWidth="1"/>
    <col min="15619" max="15619" width="17.42578125" style="3" customWidth="1"/>
    <col min="15620" max="15620" width="17" style="3" customWidth="1"/>
    <col min="15621" max="15621" width="32.7109375" style="3" customWidth="1"/>
    <col min="15622" max="15866" width="9.140625" style="3"/>
    <col min="15867" max="15867" width="6.140625" style="3" customWidth="1"/>
    <col min="15868" max="15868" width="7.7109375" style="3" customWidth="1"/>
    <col min="15869" max="15869" width="9.140625" style="3"/>
    <col min="15870" max="15870" width="11.85546875" style="3" customWidth="1"/>
    <col min="15871" max="15871" width="73.140625" style="3" customWidth="1"/>
    <col min="15872" max="15872" width="21.42578125" style="3" customWidth="1"/>
    <col min="15873" max="15874" width="21" style="3" customWidth="1"/>
    <col min="15875" max="15875" width="17.42578125" style="3" customWidth="1"/>
    <col min="15876" max="15876" width="17" style="3" customWidth="1"/>
    <col min="15877" max="15877" width="32.7109375" style="3" customWidth="1"/>
    <col min="15878" max="16122" width="9.140625" style="3"/>
    <col min="16123" max="16123" width="6.140625" style="3" customWidth="1"/>
    <col min="16124" max="16124" width="7.7109375" style="3" customWidth="1"/>
    <col min="16125" max="16125" width="9.140625" style="3"/>
    <col min="16126" max="16126" width="11.85546875" style="3" customWidth="1"/>
    <col min="16127" max="16127" width="73.140625" style="3" customWidth="1"/>
    <col min="16128" max="16128" width="21.42578125" style="3" customWidth="1"/>
    <col min="16129" max="16130" width="21" style="3" customWidth="1"/>
    <col min="16131" max="16131" width="17.42578125" style="3" customWidth="1"/>
    <col min="16132" max="16132" width="17" style="3" customWidth="1"/>
    <col min="16133" max="16133" width="32.7109375" style="3" customWidth="1"/>
    <col min="16134" max="16384" width="9.140625" style="3"/>
  </cols>
  <sheetData>
    <row r="2" spans="1:9" ht="14.25">
      <c r="I2" s="220" t="s">
        <v>390</v>
      </c>
    </row>
    <row r="5" spans="1:9" ht="20.25">
      <c r="A5" s="8" t="s">
        <v>126</v>
      </c>
      <c r="B5" s="178"/>
      <c r="C5" s="178"/>
      <c r="D5" s="178"/>
      <c r="E5" s="178"/>
      <c r="F5" s="178"/>
      <c r="G5" s="2"/>
      <c r="H5" s="2"/>
      <c r="I5" s="220"/>
    </row>
    <row r="6" spans="1:9" ht="15">
      <c r="A6" s="179"/>
      <c r="B6" s="179"/>
      <c r="C6" s="179"/>
      <c r="D6" s="180"/>
      <c r="E6" s="180"/>
      <c r="F6" s="180"/>
      <c r="G6" s="9"/>
      <c r="H6" s="9"/>
      <c r="I6" s="381"/>
    </row>
    <row r="7" spans="1:9" ht="18.75" thickBot="1">
      <c r="A7" s="117" t="s">
        <v>357</v>
      </c>
      <c r="B7" s="263"/>
      <c r="C7" s="263"/>
      <c r="D7" s="263"/>
      <c r="E7" s="180"/>
      <c r="F7" s="218"/>
      <c r="G7" s="9"/>
      <c r="H7" s="9"/>
      <c r="I7" s="381"/>
    </row>
    <row r="8" spans="1:9" ht="18">
      <c r="A8" s="181"/>
      <c r="B8" s="181"/>
      <c r="C8" s="179"/>
      <c r="D8" s="180"/>
      <c r="E8" s="206" t="s">
        <v>127</v>
      </c>
      <c r="F8" s="342">
        <v>28000</v>
      </c>
      <c r="G8" s="9"/>
      <c r="H8" s="9"/>
      <c r="I8" s="381"/>
    </row>
    <row r="9" spans="1:9" ht="18">
      <c r="A9" s="181"/>
      <c r="B9" s="181"/>
      <c r="C9" s="179"/>
      <c r="D9" s="180"/>
      <c r="E9" s="811" t="s">
        <v>128</v>
      </c>
      <c r="F9" s="538">
        <v>-28000</v>
      </c>
      <c r="G9" s="9"/>
      <c r="H9" s="9"/>
    </row>
    <row r="10" spans="1:9" ht="18" customHeight="1" thickBot="1">
      <c r="A10" s="459"/>
      <c r="B10" s="459"/>
      <c r="C10" s="179"/>
      <c r="D10" s="180"/>
      <c r="E10" s="32" t="s">
        <v>37</v>
      </c>
      <c r="F10" s="339">
        <v>0</v>
      </c>
      <c r="G10" s="9"/>
      <c r="H10" s="9"/>
      <c r="I10" s="381"/>
    </row>
    <row r="11" spans="1:9" ht="15.75">
      <c r="A11" s="459"/>
      <c r="B11" s="459"/>
      <c r="C11" s="179"/>
      <c r="D11" s="180"/>
      <c r="E11" s="359"/>
      <c r="F11" s="360"/>
      <c r="G11" s="9"/>
      <c r="H11" s="9"/>
      <c r="I11" s="381"/>
    </row>
    <row r="12" spans="1:9" ht="15.75" thickBot="1">
      <c r="A12" s="381"/>
      <c r="B12" s="381"/>
      <c r="C12" s="381"/>
      <c r="D12" s="381"/>
      <c r="E12" s="381"/>
      <c r="F12" s="182"/>
      <c r="G12" s="381"/>
      <c r="H12" s="381"/>
      <c r="I12" s="1019" t="s">
        <v>10</v>
      </c>
    </row>
    <row r="13" spans="1:9" ht="39" customHeight="1" thickBot="1">
      <c r="A13" s="823" t="s">
        <v>61</v>
      </c>
      <c r="B13" s="131" t="s">
        <v>11</v>
      </c>
      <c r="C13" s="977" t="s">
        <v>12</v>
      </c>
      <c r="D13" s="478" t="s">
        <v>60</v>
      </c>
      <c r="E13" s="210" t="s">
        <v>59</v>
      </c>
      <c r="F13" s="479" t="s">
        <v>129</v>
      </c>
      <c r="G13" s="175" t="s">
        <v>135</v>
      </c>
      <c r="H13" s="447" t="s">
        <v>58</v>
      </c>
      <c r="I13" s="781" t="s">
        <v>356</v>
      </c>
    </row>
    <row r="14" spans="1:9" ht="18.75">
      <c r="A14" s="979">
        <v>801</v>
      </c>
      <c r="B14" s="625">
        <v>4357</v>
      </c>
      <c r="C14" s="625"/>
      <c r="D14" s="989"/>
      <c r="E14" s="363" t="s">
        <v>304</v>
      </c>
      <c r="F14" s="672"/>
      <c r="G14" s="489"/>
      <c r="H14" s="484"/>
      <c r="I14" s="782"/>
    </row>
    <row r="15" spans="1:9" ht="16.5" customHeight="1">
      <c r="A15" s="980"/>
      <c r="B15" s="663"/>
      <c r="C15" s="253">
        <v>6121</v>
      </c>
      <c r="D15" s="990" t="s">
        <v>124</v>
      </c>
      <c r="E15" s="671" t="s">
        <v>119</v>
      </c>
      <c r="F15" s="669"/>
      <c r="G15" s="681">
        <v>45000</v>
      </c>
      <c r="H15" s="682">
        <v>86000</v>
      </c>
      <c r="I15" s="947" t="s">
        <v>120</v>
      </c>
    </row>
    <row r="16" spans="1:9" ht="16.5" customHeight="1" thickBot="1">
      <c r="A16" s="980"/>
      <c r="B16" s="663"/>
      <c r="C16" s="253">
        <v>6351</v>
      </c>
      <c r="D16" s="991" t="s">
        <v>303</v>
      </c>
      <c r="E16" s="668" t="s">
        <v>307</v>
      </c>
      <c r="F16" s="669">
        <v>600</v>
      </c>
      <c r="G16" s="670"/>
      <c r="H16" s="488"/>
      <c r="I16" s="948"/>
    </row>
    <row r="17" spans="1:9" ht="18.75">
      <c r="A17" s="981">
        <v>803</v>
      </c>
      <c r="B17" s="167">
        <v>4357</v>
      </c>
      <c r="C17" s="325"/>
      <c r="D17" s="992"/>
      <c r="E17" s="363" t="s">
        <v>74</v>
      </c>
      <c r="F17" s="482"/>
      <c r="G17" s="483"/>
      <c r="H17" s="484"/>
      <c r="I17" s="949"/>
    </row>
    <row r="18" spans="1:9" ht="17.25" customHeight="1" thickBot="1">
      <c r="A18" s="982"/>
      <c r="B18" s="384"/>
      <c r="C18" s="253">
        <v>6351</v>
      </c>
      <c r="D18" s="993" t="s">
        <v>305</v>
      </c>
      <c r="E18" s="485" t="s">
        <v>307</v>
      </c>
      <c r="F18" s="486">
        <v>1200</v>
      </c>
      <c r="G18" s="487"/>
      <c r="H18" s="488"/>
      <c r="I18" s="950"/>
    </row>
    <row r="19" spans="1:9" ht="18.75">
      <c r="A19" s="981">
        <v>804</v>
      </c>
      <c r="B19" s="167">
        <v>4350</v>
      </c>
      <c r="C19" s="325"/>
      <c r="D19" s="992"/>
      <c r="E19" s="363" t="s">
        <v>109</v>
      </c>
      <c r="F19" s="482"/>
      <c r="G19" s="489"/>
      <c r="H19" s="490"/>
      <c r="I19" s="951"/>
    </row>
    <row r="20" spans="1:9" ht="17.25" customHeight="1" thickBot="1">
      <c r="A20" s="664"/>
      <c r="B20" s="454"/>
      <c r="C20" s="605">
        <v>6351</v>
      </c>
      <c r="D20" s="994" t="s">
        <v>306</v>
      </c>
      <c r="E20" s="491" t="s">
        <v>307</v>
      </c>
      <c r="F20" s="486">
        <v>500</v>
      </c>
      <c r="G20" s="492"/>
      <c r="H20" s="493"/>
      <c r="I20" s="952"/>
    </row>
    <row r="21" spans="1:9" ht="15.75">
      <c r="A21" s="979">
        <v>805</v>
      </c>
      <c r="B21" s="625">
        <v>4350</v>
      </c>
      <c r="C21" s="255"/>
      <c r="D21" s="995"/>
      <c r="E21" s="369" t="s">
        <v>110</v>
      </c>
      <c r="F21" s="494"/>
      <c r="G21" s="495"/>
      <c r="H21" s="496"/>
      <c r="I21" s="950"/>
    </row>
    <row r="22" spans="1:9" ht="17.25" customHeight="1" thickBot="1">
      <c r="A22" s="983"/>
      <c r="B22" s="667"/>
      <c r="C22" s="614">
        <v>6351</v>
      </c>
      <c r="D22" s="89" t="s">
        <v>342</v>
      </c>
      <c r="E22" s="497" t="s">
        <v>308</v>
      </c>
      <c r="F22" s="362">
        <v>1300</v>
      </c>
      <c r="G22" s="537"/>
      <c r="H22" s="498"/>
      <c r="I22" s="953"/>
    </row>
    <row r="23" spans="1:9" ht="18.75">
      <c r="A23" s="979">
        <v>806</v>
      </c>
      <c r="B23" s="625">
        <v>4350</v>
      </c>
      <c r="C23" s="255"/>
      <c r="D23" s="996"/>
      <c r="E23" s="222" t="s">
        <v>67</v>
      </c>
      <c r="F23" s="368"/>
      <c r="G23" s="483"/>
      <c r="H23" s="484"/>
      <c r="I23" s="951"/>
    </row>
    <row r="24" spans="1:9" ht="17.25" customHeight="1">
      <c r="A24" s="980"/>
      <c r="B24" s="663"/>
      <c r="C24" s="254">
        <v>6121</v>
      </c>
      <c r="D24" s="997" t="s">
        <v>301</v>
      </c>
      <c r="E24" s="382" t="s">
        <v>302</v>
      </c>
      <c r="F24" s="327">
        <v>1000</v>
      </c>
      <c r="G24" s="487"/>
      <c r="H24" s="488"/>
      <c r="I24" s="948"/>
    </row>
    <row r="25" spans="1:9" ht="17.25" customHeight="1" thickBot="1">
      <c r="A25" s="984"/>
      <c r="B25" s="627"/>
      <c r="C25" s="695">
        <v>5331</v>
      </c>
      <c r="D25" s="998" t="s">
        <v>343</v>
      </c>
      <c r="E25" s="365" t="s">
        <v>317</v>
      </c>
      <c r="F25" s="362">
        <v>500</v>
      </c>
      <c r="G25" s="661"/>
      <c r="H25" s="504"/>
      <c r="I25" s="952"/>
    </row>
    <row r="26" spans="1:9" ht="18.75">
      <c r="A26" s="985">
        <v>807</v>
      </c>
      <c r="B26" s="662">
        <v>4357</v>
      </c>
      <c r="C26" s="696"/>
      <c r="D26" s="89"/>
      <c r="E26" s="366" t="s">
        <v>238</v>
      </c>
      <c r="F26" s="327"/>
      <c r="G26" s="660"/>
      <c r="H26" s="500"/>
      <c r="I26" s="954"/>
    </row>
    <row r="27" spans="1:9" ht="17.25" customHeight="1" thickBot="1">
      <c r="A27" s="986"/>
      <c r="B27" s="626"/>
      <c r="C27" s="254">
        <v>6351</v>
      </c>
      <c r="D27" s="999" t="s">
        <v>344</v>
      </c>
      <c r="E27" s="364" t="s">
        <v>307</v>
      </c>
      <c r="F27" s="326">
        <v>1000</v>
      </c>
      <c r="G27" s="501"/>
      <c r="H27" s="481"/>
      <c r="I27" s="955"/>
    </row>
    <row r="28" spans="1:9" ht="18.75">
      <c r="A28" s="979">
        <v>809</v>
      </c>
      <c r="B28" s="625">
        <v>4350</v>
      </c>
      <c r="C28" s="255"/>
      <c r="D28" s="1000"/>
      <c r="E28" s="222" t="s">
        <v>111</v>
      </c>
      <c r="F28" s="229"/>
      <c r="G28" s="483"/>
      <c r="H28" s="484"/>
      <c r="I28" s="956"/>
    </row>
    <row r="29" spans="1:9" ht="17.25" customHeight="1">
      <c r="A29" s="986"/>
      <c r="B29" s="626"/>
      <c r="C29" s="254">
        <v>6351</v>
      </c>
      <c r="D29" s="1001" t="s">
        <v>309</v>
      </c>
      <c r="E29" s="301" t="s">
        <v>311</v>
      </c>
      <c r="F29" s="326">
        <v>600</v>
      </c>
      <c r="G29" s="502"/>
      <c r="H29" s="481"/>
      <c r="I29" s="957"/>
    </row>
    <row r="30" spans="1:9" ht="17.25" customHeight="1" thickBot="1">
      <c r="A30" s="984"/>
      <c r="B30" s="627"/>
      <c r="C30" s="695">
        <v>6351</v>
      </c>
      <c r="D30" s="1001" t="s">
        <v>345</v>
      </c>
      <c r="E30" s="367" t="s">
        <v>312</v>
      </c>
      <c r="F30" s="154">
        <v>800</v>
      </c>
      <c r="G30" s="503"/>
      <c r="H30" s="504"/>
      <c r="I30" s="958"/>
    </row>
    <row r="31" spans="1:9" ht="18.75">
      <c r="A31" s="979">
        <v>811</v>
      </c>
      <c r="B31" s="1002">
        <v>4350</v>
      </c>
      <c r="C31" s="255"/>
      <c r="D31" s="1000"/>
      <c r="E31" s="499" t="s">
        <v>75</v>
      </c>
      <c r="F31" s="494"/>
      <c r="G31" s="505"/>
      <c r="H31" s="484"/>
      <c r="I31" s="959"/>
    </row>
    <row r="32" spans="1:9" ht="30" customHeight="1">
      <c r="A32" s="1003"/>
      <c r="B32" s="1004"/>
      <c r="C32" s="214">
        <v>6121</v>
      </c>
      <c r="D32" s="1005" t="s">
        <v>325</v>
      </c>
      <c r="E32" s="678" t="s">
        <v>326</v>
      </c>
      <c r="F32" s="326">
        <v>1600</v>
      </c>
      <c r="G32" s="506"/>
      <c r="H32" s="507"/>
      <c r="I32" s="960"/>
    </row>
    <row r="33" spans="1:10" ht="18" customHeight="1" thickBot="1">
      <c r="A33" s="984"/>
      <c r="B33" s="1006"/>
      <c r="C33" s="695">
        <v>6351</v>
      </c>
      <c r="D33" s="779" t="s">
        <v>346</v>
      </c>
      <c r="E33" s="978" t="s">
        <v>327</v>
      </c>
      <c r="F33" s="362">
        <v>1000</v>
      </c>
      <c r="G33" s="508"/>
      <c r="H33" s="509"/>
      <c r="I33" s="961"/>
    </row>
    <row r="34" spans="1:10" ht="18.75">
      <c r="A34" s="979">
        <v>813</v>
      </c>
      <c r="B34" s="625">
        <v>4357</v>
      </c>
      <c r="C34" s="255"/>
      <c r="D34" s="1007"/>
      <c r="E34" s="510" t="s">
        <v>68</v>
      </c>
      <c r="F34" s="541"/>
      <c r="G34" s="511"/>
      <c r="H34" s="480"/>
      <c r="I34" s="962"/>
    </row>
    <row r="35" spans="1:10" ht="18.75">
      <c r="A35" s="980"/>
      <c r="B35" s="663"/>
      <c r="C35" s="388">
        <v>5331</v>
      </c>
      <c r="D35" s="1008" t="s">
        <v>318</v>
      </c>
      <c r="E35" s="485" t="s">
        <v>330</v>
      </c>
      <c r="F35" s="326">
        <v>3000</v>
      </c>
      <c r="G35" s="675"/>
      <c r="H35" s="500"/>
      <c r="I35" s="963"/>
    </row>
    <row r="36" spans="1:10" ht="18.75">
      <c r="A36" s="986"/>
      <c r="B36" s="626"/>
      <c r="C36" s="254">
        <v>6351</v>
      </c>
      <c r="D36" s="779" t="s">
        <v>331</v>
      </c>
      <c r="E36" s="512" t="s">
        <v>328</v>
      </c>
      <c r="F36" s="486">
        <v>1300</v>
      </c>
      <c r="G36" s="675"/>
      <c r="H36" s="500"/>
      <c r="I36" s="963"/>
    </row>
    <row r="37" spans="1:10" ht="18.75">
      <c r="A37" s="986"/>
      <c r="B37" s="626"/>
      <c r="C37" s="254">
        <v>6351</v>
      </c>
      <c r="D37" s="779" t="s">
        <v>347</v>
      </c>
      <c r="E37" s="512" t="s">
        <v>313</v>
      </c>
      <c r="F37" s="486">
        <v>700</v>
      </c>
      <c r="G37" s="675"/>
      <c r="H37" s="500"/>
      <c r="I37" s="963"/>
    </row>
    <row r="38" spans="1:10" ht="19.5" thickBot="1">
      <c r="A38" s="988"/>
      <c r="B38" s="677"/>
      <c r="C38" s="426">
        <v>6351</v>
      </c>
      <c r="D38" s="780" t="s">
        <v>348</v>
      </c>
      <c r="E38" s="1026" t="s">
        <v>314</v>
      </c>
      <c r="F38" s="362">
        <v>700</v>
      </c>
      <c r="G38" s="1027"/>
      <c r="H38" s="1028"/>
      <c r="I38" s="1029"/>
    </row>
    <row r="39" spans="1:10" ht="18.75">
      <c r="A39" s="979">
        <v>814</v>
      </c>
      <c r="B39" s="625">
        <v>4357</v>
      </c>
      <c r="C39" s="255"/>
      <c r="D39" s="1009"/>
      <c r="E39" s="369" t="s">
        <v>69</v>
      </c>
      <c r="F39" s="542"/>
      <c r="G39" s="505"/>
      <c r="H39" s="513"/>
      <c r="I39" s="783"/>
    </row>
    <row r="40" spans="1:10" ht="17.25" customHeight="1">
      <c r="A40" s="986"/>
      <c r="B40" s="626"/>
      <c r="C40" s="214">
        <v>6121</v>
      </c>
      <c r="D40" s="1010" t="s">
        <v>239</v>
      </c>
      <c r="E40" s="679" t="s">
        <v>329</v>
      </c>
      <c r="F40" s="326">
        <v>1000</v>
      </c>
      <c r="G40" s="506"/>
      <c r="H40" s="514"/>
      <c r="I40" s="784"/>
    </row>
    <row r="41" spans="1:10" ht="17.25" customHeight="1" thickBot="1">
      <c r="A41" s="984"/>
      <c r="B41" s="627"/>
      <c r="C41" s="605">
        <v>6351</v>
      </c>
      <c r="D41" s="994" t="s">
        <v>310</v>
      </c>
      <c r="E41" s="515" t="s">
        <v>311</v>
      </c>
      <c r="F41" s="362">
        <v>500</v>
      </c>
      <c r="G41" s="508"/>
      <c r="H41" s="516"/>
      <c r="I41" s="964"/>
    </row>
    <row r="42" spans="1:10" ht="18.75">
      <c r="A42" s="987">
        <v>818</v>
      </c>
      <c r="B42" s="628">
        <v>4357</v>
      </c>
      <c r="C42" s="697"/>
      <c r="D42" s="1011"/>
      <c r="E42" s="517" t="s">
        <v>240</v>
      </c>
      <c r="F42" s="229"/>
      <c r="G42" s="518"/>
      <c r="H42" s="519"/>
      <c r="I42" s="965"/>
    </row>
    <row r="43" spans="1:10" ht="16.5" customHeight="1" thickBot="1">
      <c r="A43" s="986"/>
      <c r="B43" s="626"/>
      <c r="C43" s="214">
        <v>6351</v>
      </c>
      <c r="D43" s="1012" t="s">
        <v>349</v>
      </c>
      <c r="E43" s="365" t="s">
        <v>319</v>
      </c>
      <c r="F43" s="326">
        <v>1400</v>
      </c>
      <c r="G43" s="506"/>
      <c r="H43" s="520"/>
      <c r="I43" s="966"/>
    </row>
    <row r="44" spans="1:10" ht="18.75">
      <c r="A44" s="979">
        <v>820</v>
      </c>
      <c r="B44" s="625">
        <v>4357</v>
      </c>
      <c r="C44" s="325"/>
      <c r="D44" s="1013"/>
      <c r="E44" s="222" t="s">
        <v>241</v>
      </c>
      <c r="F44" s="368"/>
      <c r="G44" s="521"/>
      <c r="H44" s="522"/>
      <c r="I44" s="967"/>
    </row>
    <row r="45" spans="1:10" ht="17.25" customHeight="1">
      <c r="A45" s="986"/>
      <c r="B45" s="626"/>
      <c r="C45" s="214">
        <v>6351</v>
      </c>
      <c r="D45" s="1012" t="s">
        <v>350</v>
      </c>
      <c r="E45" s="364" t="s">
        <v>315</v>
      </c>
      <c r="F45" s="326">
        <v>600</v>
      </c>
      <c r="G45" s="502"/>
      <c r="H45" s="676"/>
      <c r="I45" s="955"/>
      <c r="J45" s="523"/>
    </row>
    <row r="46" spans="1:10" ht="17.25" customHeight="1" thickBot="1">
      <c r="A46" s="988"/>
      <c r="B46" s="677"/>
      <c r="C46" s="605">
        <v>6121</v>
      </c>
      <c r="D46" s="994" t="s">
        <v>320</v>
      </c>
      <c r="E46" s="365" t="s">
        <v>321</v>
      </c>
      <c r="F46" s="154"/>
      <c r="G46" s="584">
        <v>8000</v>
      </c>
      <c r="H46" s="584">
        <v>11500</v>
      </c>
      <c r="I46" s="947" t="s">
        <v>406</v>
      </c>
      <c r="J46" s="523"/>
    </row>
    <row r="47" spans="1:10" ht="18.75">
      <c r="A47" s="980">
        <v>824</v>
      </c>
      <c r="B47" s="663">
        <v>4350</v>
      </c>
      <c r="C47" s="388"/>
      <c r="D47" s="1014"/>
      <c r="E47" s="264" t="s">
        <v>70</v>
      </c>
      <c r="F47" s="543"/>
      <c r="G47" s="524"/>
      <c r="H47" s="488"/>
      <c r="I47" s="948"/>
    </row>
    <row r="48" spans="1:10" ht="17.25" customHeight="1" thickBot="1">
      <c r="A48" s="986"/>
      <c r="B48" s="626"/>
      <c r="C48" s="254">
        <v>6351</v>
      </c>
      <c r="D48" s="997" t="s">
        <v>316</v>
      </c>
      <c r="E48" s="365" t="s">
        <v>307</v>
      </c>
      <c r="F48" s="326">
        <v>600</v>
      </c>
      <c r="G48" s="502"/>
      <c r="H48" s="481"/>
      <c r="I48" s="955"/>
    </row>
    <row r="49" spans="1:9" ht="18.75">
      <c r="A49" s="979">
        <v>825</v>
      </c>
      <c r="B49" s="625">
        <v>4350</v>
      </c>
      <c r="C49" s="255"/>
      <c r="D49" s="995"/>
      <c r="E49" s="499" t="s">
        <v>76</v>
      </c>
      <c r="F49" s="494"/>
      <c r="G49" s="525"/>
      <c r="H49" s="484"/>
      <c r="I49" s="951"/>
    </row>
    <row r="50" spans="1:9" ht="17.25" customHeight="1" thickBot="1">
      <c r="A50" s="988"/>
      <c r="B50" s="677"/>
      <c r="C50" s="426">
        <v>6351</v>
      </c>
      <c r="D50" s="1015" t="s">
        <v>352</v>
      </c>
      <c r="E50" s="365" t="s">
        <v>351</v>
      </c>
      <c r="F50" s="362">
        <v>600</v>
      </c>
      <c r="G50" s="724"/>
      <c r="H50" s="504"/>
      <c r="I50" s="968"/>
    </row>
    <row r="51" spans="1:9" ht="15.75">
      <c r="A51" s="987">
        <v>826</v>
      </c>
      <c r="B51" s="628">
        <v>4350</v>
      </c>
      <c r="C51" s="644"/>
      <c r="D51" s="1016"/>
      <c r="E51" s="517" t="s">
        <v>112</v>
      </c>
      <c r="F51" s="229"/>
      <c r="G51" s="526"/>
      <c r="H51" s="526"/>
      <c r="I51" s="969"/>
    </row>
    <row r="52" spans="1:9" ht="16.5" customHeight="1" thickBot="1">
      <c r="A52" s="984"/>
      <c r="B52" s="627"/>
      <c r="C52" s="695">
        <v>5331</v>
      </c>
      <c r="D52" s="998" t="s">
        <v>353</v>
      </c>
      <c r="E52" s="365" t="s">
        <v>322</v>
      </c>
      <c r="F52" s="362">
        <v>1400</v>
      </c>
      <c r="G52" s="527"/>
      <c r="H52" s="527"/>
      <c r="I52" s="970"/>
    </row>
    <row r="53" spans="1:9" ht="15.75">
      <c r="A53" s="980">
        <v>827</v>
      </c>
      <c r="B53" s="663">
        <v>4350</v>
      </c>
      <c r="C53" s="253"/>
      <c r="D53" s="250"/>
      <c r="E53" s="366" t="s">
        <v>77</v>
      </c>
      <c r="F53" s="528"/>
      <c r="G53" s="529"/>
      <c r="H53" s="530"/>
      <c r="I53" s="971"/>
    </row>
    <row r="54" spans="1:9" ht="16.5" thickBot="1">
      <c r="A54" s="983"/>
      <c r="B54" s="667"/>
      <c r="C54" s="698">
        <v>6121</v>
      </c>
      <c r="D54" s="1017" t="s">
        <v>333</v>
      </c>
      <c r="E54" s="364" t="s">
        <v>332</v>
      </c>
      <c r="F54" s="326">
        <v>5700</v>
      </c>
      <c r="G54" s="531"/>
      <c r="H54" s="532"/>
      <c r="I54" s="972"/>
    </row>
    <row r="55" spans="1:9" ht="15.75">
      <c r="A55" s="979">
        <v>828</v>
      </c>
      <c r="B55" s="625">
        <v>4357</v>
      </c>
      <c r="C55" s="325"/>
      <c r="D55" s="752"/>
      <c r="E55" s="533" t="s">
        <v>78</v>
      </c>
      <c r="F55" s="494"/>
      <c r="G55" s="534"/>
      <c r="H55" s="265"/>
      <c r="I55" s="967"/>
    </row>
    <row r="56" spans="1:9" ht="15.75">
      <c r="A56" s="666"/>
      <c r="B56" s="626"/>
      <c r="C56" s="214">
        <v>6351</v>
      </c>
      <c r="D56" s="779" t="s">
        <v>354</v>
      </c>
      <c r="E56" s="382" t="s">
        <v>323</v>
      </c>
      <c r="F56" s="326">
        <v>150</v>
      </c>
      <c r="G56" s="535"/>
      <c r="H56" s="536"/>
      <c r="I56" s="960"/>
    </row>
    <row r="57" spans="1:9" ht="16.5" thickBot="1">
      <c r="A57" s="665"/>
      <c r="B57" s="627"/>
      <c r="C57" s="605">
        <v>6351</v>
      </c>
      <c r="D57" s="780" t="s">
        <v>355</v>
      </c>
      <c r="E57" s="539" t="s">
        <v>324</v>
      </c>
      <c r="F57" s="362">
        <v>250</v>
      </c>
      <c r="G57" s="540"/>
      <c r="H57" s="527"/>
      <c r="I57" s="964"/>
    </row>
    <row r="58" spans="1:9" ht="16.5" thickBot="1">
      <c r="A58" s="219"/>
      <c r="B58" s="219"/>
      <c r="C58" s="219"/>
      <c r="D58" s="220"/>
      <c r="E58" s="370"/>
      <c r="F58" s="544"/>
      <c r="G58" s="371"/>
      <c r="H58" s="371"/>
      <c r="I58" s="973"/>
    </row>
    <row r="59" spans="1:9" ht="21" customHeight="1" thickBot="1">
      <c r="A59" s="221"/>
      <c r="B59" s="221"/>
      <c r="C59" s="221"/>
      <c r="D59" s="211"/>
      <c r="E59" s="372" t="s">
        <v>22</v>
      </c>
      <c r="F59" s="129">
        <f>SUM(F14:F58)</f>
        <v>28000</v>
      </c>
      <c r="G59" s="371"/>
      <c r="H59" s="371"/>
      <c r="I59" s="973"/>
    </row>
    <row r="60" spans="1:9" ht="16.5" thickBot="1">
      <c r="A60" s="712"/>
      <c r="B60" s="183"/>
      <c r="C60" s="183"/>
      <c r="D60" s="211"/>
      <c r="E60" s="183"/>
      <c r="F60" s="184"/>
      <c r="G60" s="185"/>
      <c r="H60" s="186"/>
      <c r="I60" s="974"/>
    </row>
    <row r="61" spans="1:9" ht="16.5" thickBot="1">
      <c r="A61" s="288" t="s">
        <v>17</v>
      </c>
      <c r="B61" s="373"/>
      <c r="C61" s="188"/>
      <c r="D61" s="189"/>
      <c r="E61" s="189"/>
      <c r="F61" s="190"/>
      <c r="G61" s="185"/>
      <c r="H61" s="186"/>
      <c r="I61" s="974"/>
    </row>
    <row r="62" spans="1:9" ht="15">
      <c r="A62" s="374" t="s">
        <v>12</v>
      </c>
      <c r="B62" s="624"/>
      <c r="C62" s="625">
        <v>6121</v>
      </c>
      <c r="D62" s="375"/>
      <c r="E62" s="674" t="s">
        <v>81</v>
      </c>
      <c r="F62" s="376">
        <f>F24+F32+F40+F54</f>
        <v>9300</v>
      </c>
      <c r="G62" s="191"/>
      <c r="H62" s="186"/>
      <c r="I62" s="974"/>
    </row>
    <row r="63" spans="1:9" ht="15">
      <c r="A63" s="192" t="s">
        <v>12</v>
      </c>
      <c r="B63" s="377"/>
      <c r="C63" s="626">
        <v>6351</v>
      </c>
      <c r="D63" s="378"/>
      <c r="E63" s="722" t="s">
        <v>299</v>
      </c>
      <c r="F63" s="193">
        <f>F16+F18+F20+F22+F27+F29+F30+F33+F36+F37+F38+F41+F43+F45+F48+F50+F56+F57</f>
        <v>13800</v>
      </c>
      <c r="G63" s="694"/>
      <c r="H63" s="186"/>
      <c r="I63" s="974"/>
    </row>
    <row r="64" spans="1:9" ht="15" thickBot="1">
      <c r="A64" s="194" t="s">
        <v>12</v>
      </c>
      <c r="B64" s="379"/>
      <c r="C64" s="627">
        <v>5331</v>
      </c>
      <c r="D64" s="622"/>
      <c r="E64" s="723" t="s">
        <v>298</v>
      </c>
      <c r="F64" s="196">
        <f>F25+F35+F52</f>
        <v>4900</v>
      </c>
      <c r="G64" s="185"/>
      <c r="H64" s="187"/>
      <c r="I64" s="974"/>
    </row>
    <row r="65" spans="1:9" ht="15.75" thickBot="1">
      <c r="A65" s="197"/>
      <c r="B65" s="189"/>
      <c r="C65" s="189"/>
      <c r="D65" s="623"/>
      <c r="E65" s="198" t="s">
        <v>15</v>
      </c>
      <c r="F65" s="199">
        <f>SUM(F62:F64)</f>
        <v>28000</v>
      </c>
      <c r="G65" s="185"/>
      <c r="H65" s="380"/>
      <c r="I65" s="974"/>
    </row>
    <row r="66" spans="1:9" ht="15">
      <c r="A66" s="200"/>
      <c r="B66" s="200"/>
      <c r="C66" s="200"/>
      <c r="D66" s="200"/>
      <c r="E66" s="200"/>
      <c r="F66" s="201"/>
      <c r="G66" s="201"/>
      <c r="H66" s="381"/>
      <c r="I66" s="975"/>
    </row>
    <row r="67" spans="1:9">
      <c r="I67" s="976"/>
    </row>
    <row r="68" spans="1:9">
      <c r="I68" s="976"/>
    </row>
    <row r="69" spans="1:9">
      <c r="I69" s="976"/>
    </row>
    <row r="70" spans="1:9">
      <c r="I70" s="976"/>
    </row>
  </sheetData>
  <phoneticPr fontId="59" type="noConversion"/>
  <conditionalFormatting sqref="F15">
    <cfRule type="cellIs" dxfId="0" priority="1" operator="notEqual">
      <formula>#REF!</formula>
    </cfRule>
  </conditionalFormatting>
  <pageMargins left="0.70866141732283472" right="0.70866141732283472" top="0.78740157480314965" bottom="0.78740157480314965" header="0.31496062992125984" footer="0.31496062992125984"/>
  <pageSetup paperSize="9" scale="70" orientation="landscape" r:id="rId1"/>
  <rowBreaks count="1" manualBreakCount="1">
    <brk id="3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7</vt:i4>
      </vt:variant>
    </vt:vector>
  </HeadingPairs>
  <TitlesOfParts>
    <vt:vector size="16" baseType="lpstr">
      <vt:lpstr>sumář</vt:lpstr>
      <vt:lpstr>10</vt:lpstr>
      <vt:lpstr>12</vt:lpstr>
      <vt:lpstr>14</vt:lpstr>
      <vt:lpstr>15</vt:lpstr>
      <vt:lpstr>16</vt:lpstr>
      <vt:lpstr>18</vt:lpstr>
      <vt:lpstr>19</vt:lpstr>
      <vt:lpstr>28</vt:lpstr>
      <vt:lpstr>'14'!Názvy_tisku</vt:lpstr>
      <vt:lpstr>'15'!Názvy_tisku</vt:lpstr>
      <vt:lpstr>'28'!Názvy_tisku</vt:lpstr>
      <vt:lpstr>'14'!Oblast_tisku</vt:lpstr>
      <vt:lpstr>'15'!Oblast_tisku</vt:lpstr>
      <vt:lpstr>'28'!Oblast_tisku</vt:lpstr>
      <vt:lpstr>sumář!Oblast_tisku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2025-11-26T13:08:29Z</dcterms:modified>
</cp:coreProperties>
</file>