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325" tabRatio="710" activeTab="1"/>
  </bookViews>
  <sheets>
    <sheet name="VP podle de minimis" sheetId="1" r:id="rId1"/>
    <sheet name="Soupiska účetních dokladů NN " sheetId="2" r:id="rId2"/>
    <sheet name="Přehled čerp. zp. výd. NN" sheetId="3" r:id="rId3"/>
    <sheet name="Přepracovaný rozpočet proj.NN" sheetId="4" r:id="rId4"/>
    <sheet name="Tabulka ke změně rozpočtu" sheetId="5" r:id="rId5"/>
    <sheet name="Podpisové vzory" sheetId="6" r:id="rId6"/>
    <sheet name="Pracovní výkaz" sheetId="7" r:id="rId7"/>
    <sheet name="Mzdové výdaje" sheetId="8" r:id="rId8"/>
    <sheet name="Rozpis mzdových příspěvků " sheetId="9" r:id="rId9"/>
    <sheet name="Seznam školení" sheetId="10" r:id="rId10"/>
    <sheet name="Logo - černobílé" sheetId="11" r:id="rId11"/>
  </sheets>
  <definedNames>
    <definedName name="_xlnm.Print_Area" localSheetId="7">'Mzdové výdaje'!$A$1:$M$42</definedName>
    <definedName name="_xlnm.Print_Area" localSheetId="5">'Podpisové vzory'!$A$1:$E$25</definedName>
    <definedName name="_xlnm.Print_Area" localSheetId="6">'Pracovní výkaz'!$A$1:$I$67</definedName>
    <definedName name="_xlnm.Print_Area" localSheetId="8">'Rozpis mzdových příspěvků '!$A$1:$M$33</definedName>
    <definedName name="_xlnm.Print_Area" localSheetId="9">'Seznam školení'!$A$1:$E$38</definedName>
    <definedName name="_xlnm.Print_Area" localSheetId="0">'VP podle de minimis'!$A$1:$H$34</definedName>
    <definedName name="Z_0403529E_C661_4A59_A07F_8D6FBA2FF1DB_.wvu.PrintArea" localSheetId="7" hidden="1">'Mzdové výdaje'!$A$1:$M$42</definedName>
    <definedName name="Z_0403529E_C661_4A59_A07F_8D6FBA2FF1DB_.wvu.PrintArea" localSheetId="5" hidden="1">'Podpisové vzory'!$A$1:$E$25</definedName>
    <definedName name="Z_0403529E_C661_4A59_A07F_8D6FBA2FF1DB_.wvu.PrintArea" localSheetId="6" hidden="1">'Pracovní výkaz'!$A$1:$I$67</definedName>
    <definedName name="Z_0403529E_C661_4A59_A07F_8D6FBA2FF1DB_.wvu.PrintArea" localSheetId="8" hidden="1">'Rozpis mzdových příspěvků '!$A$1:$M$33</definedName>
    <definedName name="Z_0403529E_C661_4A59_A07F_8D6FBA2FF1DB_.wvu.PrintArea" localSheetId="9" hidden="1">'Seznam školení'!$A$1:$E$38</definedName>
    <definedName name="Z_0403529E_C661_4A59_A07F_8D6FBA2FF1DB_.wvu.PrintArea" localSheetId="0" hidden="1">'VP podle de minimis'!$A$1:$H$34</definedName>
    <definedName name="Z_3FFD2456_7A0A_4EBF_A735_8B988ABD63FE_.wvu.PrintArea" localSheetId="7" hidden="1">'Mzdové výdaje'!$A$1:$M$42</definedName>
    <definedName name="Z_3FFD2456_7A0A_4EBF_A735_8B988ABD63FE_.wvu.PrintArea" localSheetId="5" hidden="1">'Podpisové vzory'!$A$1:$E$25</definedName>
    <definedName name="Z_3FFD2456_7A0A_4EBF_A735_8B988ABD63FE_.wvu.PrintArea" localSheetId="6" hidden="1">'Pracovní výkaz'!$A$1:$I$67</definedName>
    <definedName name="Z_3FFD2456_7A0A_4EBF_A735_8B988ABD63FE_.wvu.PrintArea" localSheetId="8" hidden="1">'Rozpis mzdových příspěvků '!$A$1:$M$33</definedName>
    <definedName name="Z_3FFD2456_7A0A_4EBF_A735_8B988ABD63FE_.wvu.PrintArea" localSheetId="9" hidden="1">'Seznam školení'!$A$1:$E$38</definedName>
    <definedName name="Z_3FFD2456_7A0A_4EBF_A735_8B988ABD63FE_.wvu.PrintArea" localSheetId="0" hidden="1">'VP podle de minimis'!$A$1:$H$34</definedName>
    <definedName name="Z_B0896713_B169_419C_AB5C_8D80A199AA40_.wvu.PrintArea" localSheetId="7" hidden="1">'Mzdové výdaje'!$A$1:$M$42</definedName>
    <definedName name="Z_B0896713_B169_419C_AB5C_8D80A199AA40_.wvu.PrintArea" localSheetId="5" hidden="1">'Podpisové vzory'!$A$1:$E$25</definedName>
    <definedName name="Z_B0896713_B169_419C_AB5C_8D80A199AA40_.wvu.PrintArea" localSheetId="6" hidden="1">'Pracovní výkaz'!$A$1:$I$67</definedName>
    <definedName name="Z_B0896713_B169_419C_AB5C_8D80A199AA40_.wvu.PrintArea" localSheetId="8" hidden="1">'Rozpis mzdových příspěvků '!$A$1:$M$33</definedName>
    <definedName name="Z_B0896713_B169_419C_AB5C_8D80A199AA40_.wvu.PrintArea" localSheetId="9" hidden="1">'Seznam školení'!$A$1:$E$38</definedName>
    <definedName name="Z_B0896713_B169_419C_AB5C_8D80A199AA40_.wvu.PrintArea" localSheetId="0" hidden="1">'VP podle de minimis'!$A$1:$H$34</definedName>
    <definedName name="Z_BDD9625B_8149_48BA_B550_6821EB743C2A_.wvu.PrintArea" localSheetId="7" hidden="1">'Mzdové výdaje'!$A$1:$M$42</definedName>
    <definedName name="Z_BDD9625B_8149_48BA_B550_6821EB743C2A_.wvu.PrintArea" localSheetId="5" hidden="1">'Podpisové vzory'!$A$1:$E$25</definedName>
    <definedName name="Z_BDD9625B_8149_48BA_B550_6821EB743C2A_.wvu.PrintArea" localSheetId="6" hidden="1">'Pracovní výkaz'!$A$1:$I$67</definedName>
    <definedName name="Z_BDD9625B_8149_48BA_B550_6821EB743C2A_.wvu.PrintArea" localSheetId="8" hidden="1">'Rozpis mzdových příspěvků '!$A$1:$M$33</definedName>
    <definedName name="Z_BDD9625B_8149_48BA_B550_6821EB743C2A_.wvu.PrintArea" localSheetId="9" hidden="1">'Seznam školení'!$A$1:$E$38</definedName>
    <definedName name="Z_BDD9625B_8149_48BA_B550_6821EB743C2A_.wvu.PrintArea" localSheetId="0" hidden="1">'VP podle de minimis'!$A$1:$H$34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</authors>
  <commentList>
    <comment ref="A10" authorId="0">
      <text>
        <r>
          <rPr>
            <sz val="8"/>
            <rFont val="Tahoma"/>
            <family val="2"/>
          </rPr>
          <t xml:space="preserve">Uveďte pořadové číslo subjektu, kterému je v rámci projektu poskytována  podporade minimis. Pokud je veřejná podpora poskytována příjemci finanční podpory, přiřaďte mu pořadové číslo 1, partnerovi pořadové číslo 2; další subjekty číslujte postupně. 
</t>
        </r>
      </text>
    </comment>
    <comment ref="B10" authorId="0">
      <text>
        <r>
          <rPr>
            <sz val="8"/>
            <rFont val="Tahoma"/>
            <family val="2"/>
          </rPr>
          <t xml:space="preserve">Uveďte název příjemce/partnera/dalšího subjektu, kterému je v rámci projektu poskytována  podpora podle de minimis. 
</t>
        </r>
      </text>
    </comment>
    <comment ref="D10" authorId="1">
      <text>
        <r>
          <rPr>
            <sz val="8"/>
            <rFont val="Tahoma"/>
            <family val="2"/>
          </rPr>
          <t xml:space="preserve">Uveďte datum poskytnutí podpory podle de minimis dle právního aktu.
Datum uveďte ve tvaru: 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, např. 04/02/2008
</t>
        </r>
      </text>
    </comment>
    <comment ref="E11" authorId="1">
      <text>
        <r>
          <rPr>
            <sz val="8"/>
            <rFont val="Tahoma"/>
            <family val="2"/>
          </rPr>
          <t>Uveďte výši  podpory de minimis čerpané příjemcem/partnerem v monitorovaném období v EUR (pro přepočet se užívá měnový kurz Evropské centrální banky (ECB) – viz datum poskytnutí podpory).</t>
        </r>
      </text>
    </comment>
    <comment ref="G11" authorId="1">
      <text>
        <r>
          <rPr>
            <sz val="8"/>
            <rFont val="Tahoma"/>
            <family val="2"/>
          </rPr>
          <t>Uveďte výši podpory de minimis čerpané příjemcem/partnerem v monitorovaném období v Kč.</t>
        </r>
      </text>
    </comment>
    <comment ref="A31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10.xml><?xml version="1.0" encoding="utf-8"?>
<comments xmlns="http://schemas.openxmlformats.org/spreadsheetml/2006/main">
  <authors>
    <author>Helena Barbořáková</author>
    <author>Andrea Augustov?</author>
  </authors>
  <commentList>
    <comment ref="A11" authorId="0">
      <text>
        <r>
          <rPr>
            <sz val="8"/>
            <rFont val="Tahoma"/>
            <family val="2"/>
          </rPr>
          <t>Zvolte vlastní kód školení, stjený kód použijte v příloze č. 20/1.</t>
        </r>
      </text>
    </comment>
    <comment ref="C11" authorId="1">
      <text>
        <r>
          <rPr>
            <sz val="8"/>
            <rFont val="Tahoma"/>
            <family val="2"/>
          </rPr>
          <t xml:space="preserve">Doplňte počet zaměstnanců, kteří se daného školení zúčastnili. Musí být doloženo prezenčními listinami, </t>
        </r>
        <r>
          <rPr>
            <i/>
            <sz val="8"/>
            <rFont val="Tahoma"/>
            <family val="2"/>
          </rPr>
          <t>případně jinými prokazatelnými podklady</t>
        </r>
        <r>
          <rPr>
            <b/>
            <i/>
            <sz val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prochazkovak</author>
    <author>Iva Tužinská</author>
    <author>svarickovap</author>
    <author>Jana Hvězdová</author>
    <author>Zl?malov? Petra </author>
    <author>Helena Barbořáková</author>
    <author>Burešová</author>
    <author>Dana Mihulkova</author>
    <author>796</author>
  </authors>
  <commentList>
    <comment ref="B11" authorId="0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1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K11" authorId="2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3">
      <text>
        <r>
          <rPr>
            <b/>
            <sz val="8"/>
            <rFont val="Tahoma"/>
            <family val="2"/>
          </rPr>
          <t>Vyplňuje písemně ZS/ŘO při administraci žádosti o platbu.
Pro tyto účely se korekcí rozumí případné snížení o nezpůsobilé výdaje.</t>
        </r>
      </text>
    </comment>
    <comment ref="H31" authorId="4">
      <text>
        <r>
          <rPr>
            <sz val="8"/>
            <rFont val="Tahoma"/>
            <family val="2"/>
          </rPr>
          <t>Doplňte vynaložené výdaje, které spadají do  kapitoly 3.8 a 6.2 (Křížové financování)</t>
        </r>
      </text>
    </comment>
    <comment ref="I31" authorId="4">
      <text>
        <r>
          <rPr>
            <sz val="8"/>
            <rFont val="Tahoma"/>
            <family val="2"/>
          </rPr>
          <t>Doplňte vynaložené výdaje, které spadají do podkapitoly 3.8.1 a 6.2 (Křížové financování investiční).</t>
        </r>
      </text>
    </comment>
    <comment ref="E33" authorId="1">
      <text>
        <r>
          <rPr>
            <sz val="8"/>
            <rFont val="Tahoma"/>
            <family val="2"/>
          </rPr>
          <t xml:space="preserve">Zadejte procento nepřímých nákladů dle právního aktu (zde je uveden příklad pro možnost zadání vzorce).
</t>
        </r>
      </text>
    </comment>
    <comment ref="H33" authorId="5">
      <text>
        <r>
          <rPr>
            <sz val="8"/>
            <rFont val="Tahoma"/>
            <family val="2"/>
          </rPr>
          <t xml:space="preserve">Tuto částku zadejte do žádosti o platbu (záložka Specifické výdaje, řádek "Výdaje na nepřímé náklady/režijní náklady účtované paušální sazbou").
</t>
        </r>
      </text>
    </comment>
    <comment ref="H37" authorId="6">
      <text>
        <r>
          <rPr>
            <sz val="8"/>
            <rFont val="Tahoma"/>
            <family val="2"/>
          </rPr>
          <t xml:space="preserve">Doplňte částku úroků připsaných na projektovém účtu v monitorovaném období.
</t>
        </r>
      </text>
    </comment>
    <comment ref="J37" authorId="7">
      <text>
        <r>
          <rPr>
            <sz val="8"/>
            <rFont val="Tahoma"/>
            <family val="0"/>
          </rPr>
          <t>Tuto částku požadujte v žádosti o platbu v poli Celkme způsobilé výdaje a Požádaováná částka dotace celkem.</t>
        </r>
      </text>
    </comment>
    <comment ref="A8" authorId="7">
      <text>
        <r>
          <rPr>
            <sz val="8"/>
            <rFont val="Tahoma"/>
            <family val="0"/>
          </rPr>
          <t>Číslo monitorovací zprávy se žádostí o platbu, k němuž se tato soupiska účetních výdajů vztahuje ve tvaru např.   pořadové číslo v rámci projektu/rok předložení MZ.</t>
        </r>
      </text>
    </comment>
    <comment ref="A11" authorId="8">
      <text>
        <r>
          <rPr>
            <b/>
            <sz val="8"/>
            <rFont val="Tahoma"/>
            <family val="0"/>
          </rPr>
          <t>796:</t>
        </r>
        <r>
          <rPr>
            <sz val="8"/>
            <rFont val="Tahoma"/>
            <family val="0"/>
          </rPr>
          <t xml:space="preserve">
Nákladové položky se číslují vzestupně, každá další MZ číselně navazuje</t>
        </r>
      </text>
    </comment>
  </commentList>
</comments>
</file>

<file path=xl/comments3.xml><?xml version="1.0" encoding="utf-8"?>
<comments xmlns="http://schemas.openxmlformats.org/spreadsheetml/2006/main">
  <authors>
    <author>zachystalovad</author>
    <author>Vanda Lomeck?</author>
    <author>svarickovap</author>
    <author>Burešová</author>
    <author>Iva Tužinská</author>
    <author>Helena Barbořáková</author>
    <author>722</author>
    <author>796</author>
  </authors>
  <commentList>
    <comment ref="B90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88" authorId="1">
      <text>
        <r>
          <rPr>
            <sz val="8"/>
            <rFont val="Tahoma"/>
            <family val="2"/>
          </rPr>
          <t xml:space="preserve">Vyplňuje poskytovatel dle infomrací poskytnutých příjemcem nebo dle údajů vyplývajících z výpisu z bankovního účtu.
</t>
        </r>
      </text>
    </comment>
    <comment ref="A83" authorId="2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79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8" authorId="1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Vyplňuje poskytovatel dotace
</t>
        </r>
      </text>
    </comment>
    <comment ref="C12" authorId="4">
      <text>
        <r>
          <rPr>
            <b/>
            <sz val="8"/>
            <rFont val="Tahoma"/>
            <family val="2"/>
          </rPr>
          <t xml:space="preserve">v případě financování ex-ante:
</t>
        </r>
        <r>
          <rPr>
            <sz val="8"/>
            <rFont val="Tahoma"/>
            <family val="2"/>
          </rPr>
          <t xml:space="preserve">uveďte veškeré dosud vykázané výdaje předložené ve všech žop, tzn. včetně těch, které byly poskytovatelem podpory označeny jako nezpůsobilé;
</t>
        </r>
      </text>
    </comment>
    <comment ref="B12" authorId="5">
      <text>
        <r>
          <rPr>
            <sz val="8"/>
            <rFont val="Tahoma"/>
            <family val="2"/>
          </rPr>
          <t xml:space="preserve">Informace v tomto sloupci jsou shodné s částí Rozpočet přepracovaný příjemcem v Kč v příloze Přepracovaný ropočet
</t>
        </r>
      </text>
    </comment>
    <comment ref="A72" authorId="6">
      <text>
        <r>
          <rPr>
            <b/>
            <sz val="8"/>
            <rFont val="Tahoma"/>
            <family val="0"/>
          </rPr>
          <t>722:</t>
        </r>
        <r>
          <rPr>
            <sz val="8"/>
            <rFont val="Tahoma"/>
            <family val="0"/>
          </rPr>
          <t xml:space="preserve">
Jedná se o stejnou částku, jaká je uvedená v Soupisce účetních dokladů</t>
        </r>
      </text>
    </comment>
    <comment ref="A73" authorId="6">
      <text>
        <r>
          <rPr>
            <b/>
            <sz val="8"/>
            <rFont val="Tahoma"/>
            <family val="0"/>
          </rPr>
          <t>722:</t>
        </r>
        <r>
          <rPr>
            <sz val="8"/>
            <rFont val="Tahoma"/>
            <family val="0"/>
          </rPr>
          <t xml:space="preserve">
Uveďte částku, kterou jste v daném monitorovaném období odvedli z projektového účtu na nepřímé náklady</t>
        </r>
      </text>
    </comment>
    <comment ref="A51" authorId="7">
      <text>
        <r>
          <rPr>
            <b/>
            <sz val="8"/>
            <rFont val="Tahoma"/>
            <family val="0"/>
          </rPr>
          <t>796:</t>
        </r>
        <r>
          <rPr>
            <sz val="8"/>
            <rFont val="Tahoma"/>
            <family val="0"/>
          </rPr>
          <t xml:space="preserve">
% limit kapitoly dle každé jednotlivé výzvy
</t>
        </r>
      </text>
    </comment>
  </commentList>
</comments>
</file>

<file path=xl/comments4.xml><?xml version="1.0" encoding="utf-8"?>
<comments xmlns="http://schemas.openxmlformats.org/spreadsheetml/2006/main">
  <authors>
    <author>zachystalovad</author>
    <author>Helena Barbořáková</author>
    <author>Dana Mihulkova</author>
    <author>Vanda Lomeck?</author>
    <author>svarickovap</author>
    <author>796</author>
  </authors>
  <commentList>
    <comment ref="A88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B11" authorId="1">
      <text>
        <r>
          <rPr>
            <sz val="8"/>
            <rFont val="Tahoma"/>
            <family val="2"/>
          </rPr>
          <t>Jedná se o rozpočet, který je uvedn v právním aktu popř. dodatku.</t>
        </r>
      </text>
    </comment>
    <comment ref="E11" authorId="2">
      <text>
        <r>
          <rPr>
            <sz val="8"/>
            <rFont val="Tahoma"/>
            <family val="2"/>
          </rPr>
          <t>Vyplňte kumulativně všechny změny, které nejsou zachyceny v právním aktu nebo dodatku, včetně změn provedených v daném monitorovaném období.</t>
        </r>
        <r>
          <rPr>
            <sz val="8"/>
            <rFont val="Tahoma"/>
            <family val="0"/>
          </rPr>
          <t xml:space="preserve">
</t>
        </r>
      </text>
    </comment>
    <comment ref="J11" authorId="2">
      <text>
        <r>
          <rPr>
            <sz val="8"/>
            <rFont val="Tahoma"/>
            <family val="2"/>
          </rPr>
          <t>Vyplňte všechny změny, které nejsou zachyceny v právním aktu nebo dodatku a které nastaly v daném monitorovaném období.</t>
        </r>
        <r>
          <rPr>
            <b/>
            <sz val="8"/>
            <rFont val="Tahoma"/>
            <family val="2"/>
          </rPr>
          <t xml:space="preserve">
</t>
        </r>
      </text>
    </comment>
    <comment ref="A76" authorId="3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77" authorId="3">
      <text>
        <r>
          <rPr>
            <sz val="8"/>
            <rFont val="Tahoma"/>
            <family val="2"/>
          </rPr>
          <t>Příjemce vyplňuje pouze v případě, že takové výdaje v rozpočtu plánoval (zde se NEVYPLŇUJÍ výdaje, které byly poskytovatelem označeny jako nezpůsobilé).</t>
        </r>
      </text>
    </comment>
    <comment ref="A81" authorId="4">
      <text>
        <r>
          <rPr>
            <sz val="8"/>
            <rFont val="Tahoma"/>
            <family val="2"/>
          </rPr>
          <t>Uvádí se příjmy projektu v okamžiku jejich realizace např. kurzovné, příjmy z prodeje publikací apod.  (nezahrnují se úroky z projektového účtu atd.)</t>
        </r>
      </text>
    </comment>
    <comment ref="A50" authorId="5">
      <text>
        <r>
          <rPr>
            <b/>
            <sz val="8"/>
            <rFont val="Tahoma"/>
            <family val="0"/>
          </rPr>
          <t>796:</t>
        </r>
        <r>
          <rPr>
            <sz val="8"/>
            <rFont val="Tahoma"/>
            <family val="0"/>
          </rPr>
          <t xml:space="preserve">
%lilmit kapitoly dle každé jednotlivé výzvy</t>
        </r>
      </text>
    </comment>
  </commentList>
</comments>
</file>

<file path=xl/comments6.xml><?xml version="1.0" encoding="utf-8"?>
<comments xmlns="http://schemas.openxmlformats.org/spreadsheetml/2006/main">
  <authors>
    <author>Dana Mihulkova</author>
  </authors>
  <commentList>
    <comment ref="C10" authorId="0">
      <text>
        <r>
          <rPr>
            <sz val="8"/>
            <rFont val="Tahoma"/>
            <family val="2"/>
          </rPr>
          <t>Doplňte, co je osoba oprávněna podepisovat a schvalovat.</t>
        </r>
      </text>
    </comment>
    <comment ref="D10" authorId="0">
      <text>
        <r>
          <rPr>
            <sz val="8"/>
            <rFont val="Tahoma"/>
            <family val="2"/>
          </rPr>
          <t>Doplňte datum platnosti od kdy (v případě omezené platnosti i do kdy) je platné oprávnění a podpisový vzor dané osoby.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F10" authorId="0">
      <text>
        <r>
          <rPr>
            <sz val="8"/>
            <rFont val="Tahoma"/>
            <family val="2"/>
          </rPr>
          <t xml:space="preserve">Uveďte zaměstnanecká  smlouva (ZS), dohoda o prac. činnosti (DPČ) nebo dohoda o provedení práce (DPP)
</t>
        </r>
      </text>
    </comment>
    <comment ref="A11" authorId="0">
      <text>
        <r>
          <rPr>
            <sz val="8"/>
            <rFont val="Tahoma"/>
            <family val="2"/>
          </rPr>
          <t xml:space="preserve">Uveďte název pracovní pozice, tak jak je uvedena v aktuálním rozpočtu projektu. Pracovní pozici uveďte včetně identifikace položky v rozpočtu např. 1.1.1.1. Lektor
</t>
        </r>
      </text>
    </comment>
    <comment ref="F11" authorId="0">
      <text>
        <r>
          <rPr>
            <sz val="8"/>
            <rFont val="Tahoma"/>
            <family val="2"/>
          </rPr>
          <t xml:space="preserve">Uveďte počet odpracovaných hodin v daném měsíci na dané pozici 
</t>
        </r>
      </text>
    </comment>
    <comment ref="A12" authorId="0">
      <text>
        <r>
          <rPr>
            <sz val="8"/>
            <rFont val="Tahoma"/>
            <family val="2"/>
          </rPr>
          <t>Uveďte kalendářní měsíc a rok, ke kterému se daný výkaz práce vztahuje.</t>
        </r>
      </text>
    </comment>
    <comment ref="F12" authorId="0">
      <text>
        <r>
          <rPr>
            <sz val="8"/>
            <rFont val="Tahoma"/>
            <family val="2"/>
          </rPr>
          <t xml:space="preserve">Uveďte počet odpracovaných hodin na dalších pracovních pozicích v rámci tohoto projektu nebo v dalších projektech OP VK u příjemce a jeho partnerů </t>
        </r>
      </text>
    </comment>
    <comment ref="F13" authorId="0">
      <text>
        <r>
          <rPr>
            <sz val="8"/>
            <rFont val="Tahoma"/>
            <family val="2"/>
          </rPr>
          <t xml:space="preserve">Uveďte výši úvazků na dalších výše neuvedených činnostech u přijemce a partnera/ů např. kmenová čínnost, činnost na dalších projektech mimo OP VK atd. </t>
        </r>
      </text>
    </comment>
    <comment ref="B16" authorId="0">
      <text>
        <r>
          <rPr>
            <sz val="8"/>
            <rFont val="Tahoma"/>
            <family val="2"/>
          </rPr>
          <t>Doplňte zkratku názvu dne (např. PO, ÚT,…).</t>
        </r>
      </text>
    </comment>
    <comment ref="C16" authorId="0">
      <text>
        <r>
          <rPr>
            <sz val="8"/>
            <rFont val="Tahoma"/>
            <family val="2"/>
          </rPr>
          <t>Vyplňte i v případě placených státních svátků.</t>
        </r>
      </text>
    </comment>
    <comment ref="F50" authorId="0">
      <text>
        <r>
          <rPr>
            <sz val="8"/>
            <rFont val="Tahoma"/>
            <family val="2"/>
          </rPr>
          <t xml:space="preserve">Pracovní neschopnost ve smyslu zákoníku práce.
</t>
        </r>
      </text>
    </comment>
    <comment ref="F52" authorId="0">
      <text>
        <r>
          <rPr>
            <sz val="8"/>
            <rFont val="Tahoma"/>
            <family val="0"/>
          </rPr>
          <t>Doplňte počet dní pracovní neschopnosti celkem (tj. včetně prvních 3 dní)</t>
        </r>
      </text>
    </comment>
    <comment ref="F53" authorId="0">
      <text>
        <r>
          <rPr>
            <sz val="8"/>
            <rFont val="Tahoma"/>
            <family val="2"/>
          </rPr>
          <t>Doplňte počet hodin pracovní neschopnosti včetně prvních třech dní.</t>
        </r>
      </text>
    </comment>
    <comment ref="A54" authorId="0">
      <text>
        <r>
          <rPr>
            <sz val="8"/>
            <rFont val="Tahoma"/>
            <family val="0"/>
          </rPr>
          <t>Doplňte počet hodin dovolené přepočtených dle úvazku.</t>
        </r>
      </text>
    </comment>
    <comment ref="F54" authorId="0">
      <text>
        <r>
          <rPr>
            <sz val="8"/>
            <rFont val="Tahoma"/>
            <family val="0"/>
          </rPr>
          <t>Doplňte počet hodin pracovní neschopnosti přepočtených dle úvazku.</t>
        </r>
      </text>
    </comment>
    <comment ref="A56" authorId="0">
      <text>
        <r>
          <rPr>
            <sz val="8"/>
            <rFont val="Tahoma"/>
            <family val="2"/>
          </rPr>
          <t>Výpočet nezaokrouhlujte.</t>
        </r>
      </text>
    </comment>
    <comment ref="D57" authorId="0">
      <text>
        <r>
          <rPr>
            <sz val="8"/>
            <rFont val="Tahoma"/>
            <family val="2"/>
          </rPr>
          <t>Vyplňe počet hodin, které byly zaměstnanci proplaceny v daném měsíci za projekt.</t>
        </r>
      </text>
    </comment>
    <comment ref="F57" authorId="0">
      <text>
        <r>
          <rPr>
            <sz val="8"/>
            <rFont val="Tahoma"/>
            <family val="2"/>
          </rPr>
          <t>Tento počet hodin zaznamenejte do přílohy Mzdové výdaje.</t>
        </r>
      </text>
    </comment>
  </commentList>
</comments>
</file>

<file path=xl/comments8.xml><?xml version="1.0" encoding="utf-8"?>
<comments xmlns="http://schemas.openxmlformats.org/spreadsheetml/2006/main">
  <authors>
    <author>Dana Mihulkova</author>
    <author>Petra Ďuranová</author>
    <author>Burešová</author>
    <author>zachystalovad</author>
  </authors>
  <commentList>
    <comment ref="B11" authorId="0">
      <text>
        <r>
          <rPr>
            <sz val="8"/>
            <rFont val="Tahoma"/>
            <family val="2"/>
          </rPr>
          <t>Doplňte zkrácený název pracovní pozice.
Název musí být totožný s výkazem práce, přehledem čerpání a smlouvou</t>
        </r>
      </text>
    </comment>
    <comment ref="C11" authorId="0">
      <text>
        <r>
          <rPr>
            <sz val="8"/>
            <rFont val="Tahoma"/>
            <family val="2"/>
          </rPr>
          <t xml:space="preserve">Doplňte číslo položky rozpočtu, např. 1.1.2.2
</t>
        </r>
      </text>
    </comment>
    <comment ref="D11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   </t>
        </r>
        <r>
          <rPr>
            <b/>
            <sz val="8"/>
            <rFont val="Tahoma"/>
            <family val="2"/>
          </rPr>
          <t xml:space="preserve">           </t>
        </r>
        <r>
          <rPr>
            <sz val="8"/>
            <rFont val="Tahoma"/>
            <family val="2"/>
          </rPr>
          <t xml:space="preserve">
</t>
        </r>
      </text>
    </comment>
    <comment ref="E11" authorId="2">
      <text>
        <r>
          <rPr>
            <sz val="8"/>
            <rFont val="Tahoma"/>
            <family val="2"/>
          </rPr>
          <t xml:space="preserve">Hrubá mzda týkající se projektu
</t>
        </r>
      </text>
    </comment>
    <comment ref="F11" authorId="1">
      <text>
        <r>
          <rPr>
            <sz val="8"/>
            <rFont val="Tahoma"/>
            <family val="2"/>
          </rPr>
          <t xml:space="preserve">Doplňte počet hodin dle výkazu práce, který je přílohou žádosti o platbu.
Počet odpracovaných hodin zahrnuje svátek, dovolenou, darování krve atd. Počet hodin zde uvedených odpovídá Pracovnímu výkazu- pole Počet hodin proplacených v daném měsíci za projekt.
</t>
        </r>
      </text>
    </comment>
    <comment ref="L11" authorId="3">
      <text>
        <r>
          <rPr>
            <sz val="8"/>
            <rFont val="Tahoma"/>
            <family val="2"/>
          </rPr>
          <t>Uveďte případně další uznatelné výdaje, např.  pojištění odpovědnosti, sociální fond, který má zaměstnavatel povinnost tvořit ze zákona, apod. Uvádí se pouze v tomto období nárokované odvody</t>
        </r>
      </text>
    </comment>
  </commentList>
</comments>
</file>

<file path=xl/comments9.xml><?xml version="1.0" encoding="utf-8"?>
<comments xmlns="http://schemas.openxmlformats.org/spreadsheetml/2006/main">
  <authors>
    <author>petra.duranova</author>
    <author>Andrea Augustov?</author>
    <author>Petra Ďuranová</author>
    <author>O41</author>
  </authors>
  <commentList>
    <comment ref="C11" authorId="0">
      <text>
        <r>
          <rPr>
            <sz val="8"/>
            <rFont val="Tahoma"/>
            <family val="2"/>
          </rPr>
          <t xml:space="preserve">Doplňte </t>
        </r>
        <r>
          <rPr>
            <sz val="8"/>
            <rFont val="Tahoma"/>
            <family val="2"/>
          </rPr>
          <t>měsíc a rok (ve tvaru MM/RRRR)</t>
        </r>
        <r>
          <rPr>
            <sz val="8"/>
            <rFont val="Tahoma"/>
            <family val="2"/>
          </rPr>
          <t xml:space="preserve">, ve kterém se zaměstnanec účastnil školení. Pokud školení probíhalo ve více kalendářních měsících, je nutné rozepsat každý měsíc na zvláštní řádek.
</t>
        </r>
        <r>
          <rPr>
            <i/>
            <sz val="8"/>
            <rFont val="Tahoma"/>
            <family val="2"/>
          </rPr>
          <t>Př. 1: školení probíhalo v termínu 20.12.05 - 16.01.06. Zaměstnanec bude zapsán do dvou řádků: do jednoho pro 12/2005 a do dalšího pro 01/2006.
Př. 2: zaměstnanec se zúčastnil 2 školení. Jedno probíhalo v termínu 20.12.05 - 16.01.06 (5 hodin v prosinci a 3 hodiny v lednu), druhé v termínu 18.01.06 - 02.02.06 (10 hodin v lednu a 2 hodiny v únoru). Zaměstnanec bude zapsán do tří řádků: do jednoho pro 12/2005, do druhého pro 01/2006 a do třetího pro 02/2006. Do sloupce "Školení dle kódu" bude pro měsíc 12/2005 zapsán kód prvního školení, pro měsíc 01/2006 kódy obou školení - oddělené čárkou, a pro měsíc  02/2006 zapsán kód druhého školení. Do sloupce "Počet hodin školení" bude v případě 01/2006 vypsán součet hodin za obě školení, v případě 12/2005 a 02/2006 příslušný počet hodin v daný měsíc.
řádek č.     Měsíc školení     Školení dle kódu     Počet hodin školení
   1                12/2005                      1                           5
   2                01/2006                    1,2                        13
   3                02/2006                      2                           2</t>
        </r>
      </text>
    </comment>
    <comment ref="D11" authorId="1">
      <text>
        <r>
          <rPr>
            <sz val="8"/>
            <rFont val="Tahoma"/>
            <family val="2"/>
          </rPr>
          <t>Doplňte kód školení dle přílohy
 "Seznam školení".</t>
        </r>
      </text>
    </comment>
    <comment ref="E11" authorId="0">
      <text>
        <r>
          <rPr>
            <sz val="8"/>
            <rFont val="Tahoma"/>
            <family val="2"/>
          </rPr>
          <t>Doplňte, kolik hodin v daném měsíci strávil zaměstnanec na školení.</t>
        </r>
      </text>
    </comment>
    <comment ref="F11" authorId="0">
      <text>
        <r>
          <rPr>
            <sz val="8"/>
            <rFont val="Tahoma"/>
            <family val="2"/>
          </rPr>
          <t>Doplňte fond pracovní doby daného měsíce v hodinách dle mzdového listu zaměstnance (</t>
        </r>
        <r>
          <rPr>
            <b/>
            <sz val="8"/>
            <rFont val="Tahoma"/>
            <family val="2"/>
          </rPr>
          <t>neplacené volno, doba, po kterou byl zaměstnanec nemocný aj. neodpracované hodiny</t>
        </r>
        <r>
          <rPr>
            <sz val="8"/>
            <rFont val="Tahoma"/>
            <family val="2"/>
          </rPr>
          <t xml:space="preserve"> kromě svátků, které jsou zahrnuty v měsíční </t>
        </r>
        <r>
          <rPr>
            <sz val="8"/>
            <rFont val="Tahoma"/>
            <family val="2"/>
          </rPr>
          <t>mzdě,</t>
        </r>
        <r>
          <rPr>
            <sz val="8"/>
            <rFont val="Tahoma"/>
            <family val="2"/>
          </rPr>
          <t xml:space="preserve"> se do fondu pracovní doby </t>
        </r>
        <r>
          <rPr>
            <b/>
            <sz val="8"/>
            <rFont val="Tahoma"/>
            <family val="2"/>
          </rPr>
          <t>nezapočítávají</t>
        </r>
        <r>
          <rPr>
            <sz val="8"/>
            <rFont val="Tahoma"/>
            <family val="2"/>
          </rPr>
          <t xml:space="preserve">).
</t>
        </r>
        <r>
          <rPr>
            <i/>
            <sz val="8"/>
            <rFont val="Tahoma"/>
            <family val="2"/>
          </rPr>
          <t>Př.: V lednu 2006 byl fond pracovní doby 176 hodin (při 40hodinové týdenní pracovní době). Zaměstnanec byl z toho 3 pracovní dny nemocný a 1 den čerpal dovolenou. Jeho fond pracovní doby v tomto měsíci tedy bude 152 hodin (176 hod. - 3 x 8 hod. nemoci).</t>
        </r>
      </text>
    </comment>
    <comment ref="G11" authorId="0">
      <text>
        <r>
          <rPr>
            <sz val="8"/>
            <rFont val="Tahoma"/>
            <family val="2"/>
          </rPr>
          <t xml:space="preserve">Doplňte zúčtovanou hrubou mzdu </t>
        </r>
        <r>
          <rPr>
            <sz val="8"/>
            <rFont val="Tahoma"/>
            <family val="2"/>
          </rPr>
          <t>za odpracované hodiny</t>
        </r>
        <r>
          <rPr>
            <sz val="8"/>
            <rFont val="Tahoma"/>
            <family val="2"/>
          </rPr>
          <t xml:space="preserve"> v daném měsíci dle mzdového listu zaměstnance (tzn. včetně příplatků, náhrad a odměn; placených svátků - nemocenská není součástí hrubé mzdy).
</t>
        </r>
        <r>
          <rPr>
            <i/>
            <sz val="8"/>
            <rFont val="Tahoma"/>
            <family val="2"/>
          </rPr>
          <t>Př.: zaměstnanec má stanovenou měsíční hrubou mzdu ve výši 16 000 Kč. V únoru 2010 čerpal 1 den dovolenou. Za odpracovanou dobu mu byla zúčtována hrubá mzda ve vý</t>
        </r>
        <r>
          <rPr>
            <sz val="8"/>
            <rFont val="Tahoma"/>
            <family val="2"/>
          </rPr>
          <t xml:space="preserve">ši </t>
        </r>
        <r>
          <rPr>
            <i/>
            <sz val="8"/>
            <rFont val="Tahoma"/>
            <family val="2"/>
          </rPr>
          <t>15 200</t>
        </r>
        <r>
          <rPr>
            <i/>
            <sz val="8"/>
            <rFont val="Tahoma"/>
            <family val="2"/>
          </rPr>
          <t xml:space="preserve"> Kč, za dovolenou náhrada ve výši 818 Kč. Do tohoto sloupce se v uvedeném případě zapíše 16 018 Kč.</t>
        </r>
      </text>
    </comment>
    <comment ref="H11" authorId="2">
      <text>
        <r>
          <rPr>
            <sz val="8"/>
            <rFont val="Tahoma"/>
            <family val="2"/>
          </rPr>
          <t xml:space="preserve">pojistné na sociální a zdravotní pojištění hrazené zaměstnavatelem </t>
        </r>
      </text>
    </comment>
    <comment ref="I11" authorId="3">
      <text>
        <r>
          <rPr>
            <sz val="8"/>
            <rFont val="Tahoma"/>
            <family val="2"/>
          </rPr>
          <t xml:space="preserve">
Uveďte další případné odvody, např. FKSP,  pojištění odpovědnosti </t>
        </r>
      </text>
    </comment>
    <comment ref="J11" authorId="2">
      <text>
        <r>
          <rPr>
            <sz val="8"/>
            <rFont val="Tahoma"/>
            <family val="2"/>
          </rPr>
          <t>Automaticky se vypočte hodinový mzdový náklad na zaměstnance jako podíl měsíčního mzdového nákladu a měsíčního fondu pracovní doby.</t>
        </r>
      </text>
    </comment>
    <comment ref="K11" authorId="0">
      <text>
        <r>
          <rPr>
            <sz val="8"/>
            <rFont val="Tahoma"/>
            <family val="2"/>
          </rPr>
          <t xml:space="preserve">Zadejte výši minimální mzdy pro období, ve kterém se konalo školení </t>
        </r>
      </text>
    </comment>
    <comment ref="L11" authorId="2">
      <text>
        <r>
          <rPr>
            <sz val="8"/>
            <rFont val="Tahoma"/>
            <family val="2"/>
          </rPr>
          <t xml:space="preserve">Porovnává se, zda je splněna podmínka uznatelnosti nákladu. </t>
        </r>
      </text>
    </comment>
    <comment ref="M11" authorId="2">
      <text>
        <r>
          <rPr>
            <sz val="8"/>
            <rFont val="Tahoma"/>
            <family val="2"/>
          </rPr>
          <t>Automaticky se vypočte výše uznatelného mzdového příspěvku (součin počtu hodin strávených na školení a hodinového uznatelného mzdového nákladu) .</t>
        </r>
      </text>
    </comment>
    <comment ref="M24" authorId="1">
      <text>
        <r>
          <rPr>
            <sz val="8"/>
            <rFont val="Tahoma"/>
            <family val="2"/>
          </rPr>
          <t xml:space="preserve">Tuto částku přeneste do listu Soupiska ve formuláři žádosti o platbu do polí celkem s DPH </t>
        </r>
      </text>
    </comment>
  </commentList>
</comments>
</file>

<file path=xl/sharedStrings.xml><?xml version="1.0" encoding="utf-8"?>
<sst xmlns="http://schemas.openxmlformats.org/spreadsheetml/2006/main" count="454" uniqueCount="288">
  <si>
    <t>Registrační číslo projektu</t>
  </si>
  <si>
    <t>Název projektu</t>
  </si>
  <si>
    <t>Je možné přidávat další řádky.</t>
  </si>
  <si>
    <t>Datum</t>
  </si>
  <si>
    <t>Podpis oprávněné osoby</t>
  </si>
  <si>
    <t>Pořadové číslo Monitorovací zprávy</t>
  </si>
  <si>
    <t>Název dodavatele</t>
  </si>
  <si>
    <t>Celkem</t>
  </si>
  <si>
    <t>Vyplňujte pouze bílé buňky</t>
  </si>
  <si>
    <t>Pořadové číslo</t>
  </si>
  <si>
    <t xml:space="preserve">Název subjektu </t>
  </si>
  <si>
    <t>IČ</t>
  </si>
  <si>
    <t>Datum poskytnutí veřejné podpory</t>
  </si>
  <si>
    <t xml:space="preserve">Čerpaná veřejná podpora
 </t>
  </si>
  <si>
    <t>PŘEHLED ČERPÁNÍ VEŘEJNÉ PODPORY PODLE DE MINIMIS</t>
  </si>
  <si>
    <t xml:space="preserve">Název příjemce podpory </t>
  </si>
  <si>
    <t xml:space="preserve">v monitorovaném
 období
 </t>
  </si>
  <si>
    <t xml:space="preserve">celkem od začátku projektu 
</t>
  </si>
  <si>
    <t>(v Kč)</t>
  </si>
  <si>
    <t>(v EUR)</t>
  </si>
  <si>
    <t>Název příjemce podpory</t>
  </si>
  <si>
    <t xml:space="preserve">      </t>
  </si>
  <si>
    <t>PODPISOVÝ VZOR OSOB OPRÁVNĚNÝCH K PODEPISOVÁNÍ A SCHVALOVÁNÍ DOKUMETŮ A OPERACÍ V RÁMCI PROJEKTU OP VK</t>
  </si>
  <si>
    <t>Jméno a příjmení</t>
  </si>
  <si>
    <t>Pozice</t>
  </si>
  <si>
    <t>Rozsah oprávnění</t>
  </si>
  <si>
    <t>Platnost</t>
  </si>
  <si>
    <t>Podpis</t>
  </si>
  <si>
    <t xml:space="preserve">Podpis statutárního zástupce                                                       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</si>
  <si>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</si>
  <si>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</si>
  <si>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</si>
  <si>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</si>
  <si>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</si>
  <si>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</si>
  <si>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</si>
  <si>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</si>
  <si>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</si>
  <si>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</si>
  <si>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</si>
  <si>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</si>
  <si>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</si>
  <si>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</si>
  <si>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</si>
  <si>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</si>
  <si>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</si>
  <si>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</si>
  <si>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</si>
  <si>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</si>
  <si>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</si>
  <si>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</si>
  <si>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</si>
  <si>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</si>
  <si>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</si>
  <si>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</si>
  <si>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</si>
  <si>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</si>
  <si>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</si>
  <si>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</si>
  <si>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</si>
  <si>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</si>
  <si>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</si>
  <si>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</si>
  <si>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</si>
  <si>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</si>
  <si>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</si>
  <si>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</si>
  <si>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</si>
  <si>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</si>
  <si>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</si>
  <si>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</si>
  <si>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</si>
  <si>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</si>
  <si>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</si>
  <si>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</si>
  <si>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</si>
  <si>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</si>
  <si>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</si>
  <si>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</si>
  <si>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</si>
  <si>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</si>
  <si>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</si>
  <si>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</si>
  <si>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</si>
  <si>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*) V případě, že je pracovní výkaz podepsaný pracovníkem, stvrzuje pracovník svým podpisem pravdivost všech zde uvedených informací. V případě, že je tento formulář podepsán jen nadřízeným pracovníkem, je zaměstnanec povinen předložit čestné prohlášení o výši úvazku prací, vykonávaných pro příjemce a partnera, v samostatném dokumentu.</t>
  </si>
  <si>
    <t>Podpis pracovníka</t>
  </si>
  <si>
    <t>Podpis nadřízeného pracovníka</t>
  </si>
  <si>
    <r>
      <t>ROZPIS MZDOVÝCH/PLATOVÝCH VÝDAJŮ REALIZAČNÍHO TÝMU PROJEKTU</t>
    </r>
    <r>
      <rPr>
        <b/>
        <vertAlign val="superscript"/>
        <sz val="14"/>
        <rFont val="Times New Roman"/>
        <family val="1"/>
      </rPr>
      <t>1)</t>
    </r>
  </si>
  <si>
    <t>Vazba na položku v rozpočtu</t>
  </si>
  <si>
    <t>Hrubá mzda/plat v daném měsíci v Kč</t>
  </si>
  <si>
    <t>Počet odpracov. hodin</t>
  </si>
  <si>
    <t>Hodinová mzda/plat v Kč</t>
  </si>
  <si>
    <t>Pojistné na sociální pojištění
 v Kč</t>
  </si>
  <si>
    <t>Pojistné na zdravotní pojištění
 v Kč</t>
  </si>
  <si>
    <t>FKSP</t>
  </si>
  <si>
    <t>Nemocenská hrazená zaměstnavatelem</t>
  </si>
  <si>
    <t>Další zákonné odvody</t>
  </si>
  <si>
    <t>Způsobilé osobní náklady
 v Kč</t>
  </si>
  <si>
    <t>1) Uvádí se všichni členové realizačního týmu (odborní i administrativní zaměstnanci), včetně partnerů</t>
  </si>
  <si>
    <t xml:space="preserve">Datum </t>
  </si>
  <si>
    <t>Období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</si>
  <si>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</si>
  <si>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t>ROZPIS MZDOVÝCH PŘÍSPĚVKŮ PRO ŠKOLENÉ OSOBY</t>
  </si>
  <si>
    <t>Rok a měsíc</t>
  </si>
  <si>
    <r>
      <t>Jméno a příjmení zaměstnance</t>
    </r>
    <r>
      <rPr>
        <b/>
        <vertAlign val="superscript"/>
        <sz val="11"/>
        <rFont val="Times New Roman"/>
        <family val="1"/>
      </rPr>
      <t>1)</t>
    </r>
  </si>
  <si>
    <t>Měsíc školení</t>
  </si>
  <si>
    <t>Školení dle kódu</t>
  </si>
  <si>
    <t>Počet hodin  školení</t>
  </si>
  <si>
    <t>Měsíční fond pracovní doby v hodinách</t>
  </si>
  <si>
    <t>Zúčtovaná hrubá mzda            v Kč</t>
  </si>
  <si>
    <t>Pojistné na sociální a zdravotní pojištění</t>
  </si>
  <si>
    <t>Další odvody</t>
  </si>
  <si>
    <t>Hodinový mzdový náklad
v Kč</t>
  </si>
  <si>
    <t>Výše minimální mzdy za hodinu</t>
  </si>
  <si>
    <t xml:space="preserve">Podmínka uznatel-
nosti v Kč </t>
  </si>
  <si>
    <t>Uznatelný mzdový náklad          v Kč</t>
  </si>
  <si>
    <t>1) Uvádí se všechny školené osoby, každou osobu je nutno rozepsat na tolika řádcích, v kolika měsících se zúčastnila školení.</t>
  </si>
  <si>
    <t xml:space="preserve">Pozor! Přednastavené vzorce v tabulce jsou použitelné, jen pokud jsou poskytovány mzdové příspěvky do max. výše 70 % mzdových nákladů a 2násobku minimální mzdy. </t>
  </si>
  <si>
    <t>Vyplňuje se pouze v případě uplatnění přílohy Rozpis mzdových příspěvků pro školené osoby.</t>
  </si>
  <si>
    <r>
      <t xml:space="preserve">SEZNAM ŠKOLENÍ </t>
    </r>
    <r>
      <rPr>
        <b/>
        <vertAlign val="superscript"/>
        <sz val="14"/>
        <rFont val="Times New Roman"/>
        <family val="1"/>
      </rPr>
      <t>1)</t>
    </r>
  </si>
  <si>
    <t>Kód školení</t>
  </si>
  <si>
    <t>Název školení</t>
  </si>
  <si>
    <t>Počet školených zaměstnanců</t>
  </si>
  <si>
    <t>Název klíčové aktivity dle právního aktu o poskytnutí podpory</t>
  </si>
  <si>
    <t xml:space="preserve"> 1) Uvádí se všechna školení, kterých se zúčastnili osoby, na které se uplatňují výdaje na mzdové příspěvky, školení se číslují průběžně od začátku projektu.</t>
  </si>
  <si>
    <t>Podpis oprávněné ososby</t>
  </si>
  <si>
    <t>SOUPISKA ÚČETNÍCH DOKLADŮ</t>
  </si>
  <si>
    <t>Pořadové číslo výdaje</t>
  </si>
  <si>
    <t>Číslo kapitoly/položky, do které je výdaj zahrnut</t>
  </si>
  <si>
    <t>Typ účetního dokladu</t>
  </si>
  <si>
    <t>Označení prvotního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</si>
  <si>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</si>
  <si>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</si>
  <si>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</si>
  <si>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</si>
  <si>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</si>
  <si>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</si>
  <si>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</si>
  <si>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</si>
  <si>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</si>
  <si>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Celkem přímé náklady</t>
  </si>
  <si>
    <t>Křížové financování celkem</t>
  </si>
  <si>
    <t>Přímé náklady bez křížového financování</t>
  </si>
  <si>
    <t>% nepřímých nákladů
 (dle právního aktu o poskytnutí podpory)</t>
  </si>
  <si>
    <t>Požadováno na přímé a nepřímé náklady celkem</t>
  </si>
  <si>
    <t>Úroky na projektovém účtu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</si>
  <si>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</si>
  <si>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</si>
  <si>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</si>
  <si>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</si>
  <si>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1) Vyplňuje pouze ZS/ŘO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</si>
  <si>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</si>
  <si>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</si>
  <si>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</si>
  <si>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</si>
  <si>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r>
      <t>4.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Originály účetních dokladů uvedených na soupisce jsou k dispozici a přístupné pro kontrolu u příjemce a partnera. </t>
    </r>
  </si>
  <si>
    <t>Podpis oprávněné osoby ZS/ŘO</t>
  </si>
  <si>
    <t>*) vyplňují se bílá pole v Kč na dvě desetinná místa</t>
  </si>
  <si>
    <t>-</t>
  </si>
  <si>
    <t>3.8.2 Neinvestiční část</t>
  </si>
  <si>
    <t>3.8.1 Investiční část</t>
  </si>
  <si>
    <t>3.8 Křížové financování</t>
  </si>
  <si>
    <t>3.7 Výdaje na opravy a údržbu</t>
  </si>
  <si>
    <t>3.6 Odpisy</t>
  </si>
  <si>
    <t>3.5 Nájem zařízení, leasing</t>
  </si>
  <si>
    <t>3.4 Použitý drobný hmotný majetek</t>
  </si>
  <si>
    <t>3.3 Drobný hmotný majetek</t>
  </si>
  <si>
    <t>3.2.2 Ostatní</t>
  </si>
  <si>
    <t>3.2.1 Software</t>
  </si>
  <si>
    <t>3.2 Dlouhodobý nehmotný majetek</t>
  </si>
  <si>
    <t>3.1.2 Ostatní</t>
  </si>
  <si>
    <t>3.1.1 Software</t>
  </si>
  <si>
    <t>3.1 Nehmotný majetek do 60 tis. Kč</t>
  </si>
  <si>
    <t xml:space="preserve">3. Zařízení </t>
  </si>
  <si>
    <t>2.2.4 Ostatní</t>
  </si>
  <si>
    <t>2.2.3 Stravné</t>
  </si>
  <si>
    <t>2.2.2 Ubytování</t>
  </si>
  <si>
    <t>2.2.1 Cestovné (vč. provozu služebního auta)</t>
  </si>
  <si>
    <t>2.2 Služební cesty zahraniční</t>
  </si>
  <si>
    <t>2. Cestovní náhrady</t>
  </si>
  <si>
    <t>1.5 Jiné povinné údaje</t>
  </si>
  <si>
    <t>1.4 FKSP</t>
  </si>
  <si>
    <t>1.3 Zdravotní pojištění</t>
  </si>
  <si>
    <t>1.2 Sociální pojištění</t>
  </si>
  <si>
    <t>1.1.2.4 Autorské honoráře</t>
  </si>
  <si>
    <t>1.1.2.3 Odměny z dohod (DPP)</t>
  </si>
  <si>
    <t>1.1.2.2 Odměny z dohod (DPČ)</t>
  </si>
  <si>
    <t>1.1.2.1 Platy</t>
  </si>
  <si>
    <t>1.1.2 Výdaje na administrativní zaměstnance, v tom</t>
  </si>
  <si>
    <t>1.1.1.4 Autorské honoráře</t>
  </si>
  <si>
    <t>1.1.1.3 Odměny z dohod (DPP)</t>
  </si>
  <si>
    <t>1.1.1.2 Odměny z dohod (DPČ)</t>
  </si>
  <si>
    <t>1.1.1.1 Platy</t>
  </si>
  <si>
    <t>1.1.1 Výdaje na odborné zaměstnance, v tom</t>
  </si>
  <si>
    <t>1.1 Platy, odměny z dohod a pojistné</t>
  </si>
  <si>
    <t>1. Osobní výdaje</t>
  </si>
  <si>
    <t>Nezpůsibilé výdaje - kumulovaně  Vyplňuje ŘO/ZS</t>
  </si>
  <si>
    <t>Pořadová čísla účetních dokladů na soupisce</t>
  </si>
  <si>
    <t>Součet prokázaného a prokazovaného v Kč</t>
  </si>
  <si>
    <t>Aktuálně prokazováno v % (vůči platnému rozpočtu)</t>
  </si>
  <si>
    <t>Aktuálně prokazované výdaje v Kč*</t>
  </si>
  <si>
    <t>Dosud prokázáno v % (vůči platnému rozpočtu)</t>
  </si>
  <si>
    <t>Dosud prokázané výdaje v Kč*</t>
  </si>
  <si>
    <t>Platný rozpočet (schválený či upravený příjemcem) v Kč*</t>
  </si>
  <si>
    <t>Druh výdajů rozpočtu</t>
  </si>
  <si>
    <t>Výdaje na celý projekt</t>
  </si>
  <si>
    <t>PŘEHLED ČERPÁNÍ ZPŮSOBILÝCH VÝDAJŮ PROJEKTU</t>
  </si>
  <si>
    <t>2.1.4 Ostatní</t>
  </si>
  <si>
    <t>2.1.3 Stravné</t>
  </si>
  <si>
    <t>2.1.2 Ubytování</t>
  </si>
  <si>
    <t>2.1.1 Cestovné (vč. provozu služebního auta)</t>
  </si>
  <si>
    <t>2.1 Služební cesty zahraniční</t>
  </si>
  <si>
    <t>Přesun z kapitoly
 v %</t>
  </si>
  <si>
    <t>Přesun (navýšení, zmenšení) na úkor/ve prospěch položky</t>
  </si>
  <si>
    <t>Celkové náklady na položku</t>
  </si>
  <si>
    <t>jednotková cena</t>
  </si>
  <si>
    <t>počet jednotek</t>
  </si>
  <si>
    <t>Schválený rozpočet v Kč</t>
  </si>
  <si>
    <t xml:space="preserve">PŘEPRACOVANÝ ROZPOČET PROJEKTU </t>
  </si>
  <si>
    <t>Je možné přidávat další řádky, v tom případě je však nutno ověřit platnost nastavených vzorců.</t>
  </si>
  <si>
    <t>V případě přidání dalších řádků je však nutno ověřit  platnost nastavených vzorců.</t>
  </si>
  <si>
    <t>Další úvazek v projektech příjemce/partnera*</t>
  </si>
  <si>
    <t>Přílohu je nutné vyplnit v souladu s rozpočtem, který je přílohou právního aktu (popř. Dodatku). Je potřeba rozpracovat rozpočet přidáním řádků.</t>
  </si>
  <si>
    <t xml:space="preserve">Součet prokázaného a prokazovaného        v % </t>
  </si>
  <si>
    <t>Přílohu je nutné vyplnit v souladu s rozpočtem, který je uveden v předkládané příloze č. 9 Přepracovaný rozpočet projektu.</t>
  </si>
  <si>
    <t>Platné od 28. 6. 2010</t>
  </si>
  <si>
    <r>
      <t>Rozpočet přepracovaný příjemcem v Kč</t>
    </r>
    <r>
      <rPr>
        <b/>
        <sz val="11"/>
        <rFont val="Times New Roman"/>
        <family val="1"/>
      </rPr>
      <t xml:space="preserve">  
- pouze změny v daném monitorovaném období</t>
    </r>
  </si>
  <si>
    <r>
      <t>Rozpočet přepracovaný příjemcem v Kč 
-</t>
    </r>
    <r>
      <rPr>
        <b/>
        <sz val="11"/>
        <rFont val="Times New Roman"/>
        <family val="1"/>
      </rPr>
      <t xml:space="preserve"> kumulativně od začátku realizace</t>
    </r>
  </si>
  <si>
    <t>Název příjemce finanční podpory</t>
  </si>
  <si>
    <t>PONÍŽENÍ    položky rozpočtu</t>
  </si>
  <si>
    <t xml:space="preserve">     NAVÝŠENÍ    položky rozpočtu</t>
  </si>
  <si>
    <t>Měsíc, rok/MZ provedení transakce</t>
  </si>
  <si>
    <t>Číslo rozpočtové položky  SNÍŽENÍ</t>
  </si>
  <si>
    <t>Částka   SNÍŽENÍ            v  Kč</t>
  </si>
  <si>
    <t>CELKEM       Kč na rozpočtové položce po změnách</t>
  </si>
  <si>
    <t>Číslo rozpočtové položky  ZVÝŠENÍ</t>
  </si>
  <si>
    <t>Částka        ZVÝŠENÍ        v Kč</t>
  </si>
  <si>
    <t>Pracovní neschopnost</t>
  </si>
  <si>
    <t>Čestné prohlášení zaměstnance</t>
  </si>
  <si>
    <t xml:space="preserve">Prohlašuji, že v rámci projektu a současně v rámci vykonávání dalších činností pro příjemce a jeho partnery nejsem zaměstnán na více než 1,5 úvazku celkem. </t>
  </si>
  <si>
    <t>Změna na položce za monitorované období</t>
  </si>
  <si>
    <t>CELKEM</t>
  </si>
  <si>
    <t>Datum:</t>
  </si>
  <si>
    <t>Podpis:</t>
  </si>
  <si>
    <t>TABULKA  K PŘEPRACOVANĚMU  ROZPOČTU  PROJEKTU</t>
  </si>
  <si>
    <t>5. Nákup služeb</t>
  </si>
  <si>
    <t>5.1 Publikace / školící materiály / manuály</t>
  </si>
  <si>
    <t>5.2 Odborné služby / Studie a výzkum</t>
  </si>
  <si>
    <t>5.3 Výdaje na konference/kurzy</t>
  </si>
  <si>
    <t xml:space="preserve">5.4 Podpora účastníků </t>
  </si>
  <si>
    <t>5.5 Jiné výdaje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</si>
  <si>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</si>
  <si>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</si>
  <si>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</si>
  <si>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</si>
  <si>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</si>
  <si>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</si>
  <si>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</si>
  <si>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>% limit kapitoly 5 - max. 49 %</t>
  </si>
  <si>
    <t>% limit kapitoly 7 - max. 20 %</t>
  </si>
  <si>
    <t>8. Výdaje vyplývající přímo ze Smlouvy/Rozhodnutí</t>
  </si>
  <si>
    <t xml:space="preserve">   8.1 Audit</t>
  </si>
  <si>
    <t>8.2 Ostatní</t>
  </si>
  <si>
    <t>9. Přímé způsobilé výdaje celkem</t>
  </si>
  <si>
    <t>9.1 Přímé výdaje bez křížového financování</t>
  </si>
  <si>
    <t>10. Nepřímé náklady stanovené paušální sazbou</t>
  </si>
  <si>
    <t>10.1 Nepřímé náklady skutečně odvedné z projektového účtu</t>
  </si>
  <si>
    <t>11. Celkové způsobilé výdaje</t>
  </si>
  <si>
    <t>11.1 Celkové způsobilé výdaje investiční</t>
  </si>
  <si>
    <t>11.2 Celkové způsobilé výdaje neinvestiční</t>
  </si>
  <si>
    <t>12. Celkové nezpůsobilé výdaje projektu</t>
  </si>
  <si>
    <t>12.1 Celkem nezpůsobilé investiční výdaje</t>
  </si>
  <si>
    <t>12.2 Celkem nezpůsobilé neinvestiční výdaje</t>
  </si>
  <si>
    <t>13. Celkové výdaje projektu</t>
  </si>
  <si>
    <t>13.1 Celkové investiční výdaje</t>
  </si>
  <si>
    <t>13.2 Celkové neinvestiční výdaje</t>
  </si>
  <si>
    <t>14. Příjmy projektu celkem</t>
  </si>
  <si>
    <t>14.1 Příjmy projektu připadající na způsobilé výdaje</t>
  </si>
  <si>
    <t>14.2 Příjmy projektu připadající na nezpůsobilé výdaje</t>
  </si>
  <si>
    <t>15. Zdroje připadající na nezpůsobilé výdaje</t>
  </si>
  <si>
    <t>16. Křížové financování</t>
  </si>
  <si>
    <t>10. Celkové nepřímé výdaje</t>
  </si>
  <si>
    <t>% limit kapitoly 3 - max. 25%</t>
  </si>
  <si>
    <t xml:space="preserve"> </t>
  </si>
  <si>
    <t>Platné od 6.12.2011</t>
  </si>
  <si>
    <t>% limitu kapitoly 3- max. 25%</t>
  </si>
  <si>
    <t xml:space="preserve">Čestné prohlášení: </t>
  </si>
  <si>
    <t>Prohlašujeme, že zákonem stanovené výše sociálního a zdravotního pojištění byly souhrnně odvedeny příjemcem/partnerem za všechny pracovní poměry zaměstnanců uvedených na této příloze.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</si>
</sst>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/yyyy"/>
    <numFmt numFmtId="166" formatCode="dd/mm/yy;@"/>
    <numFmt numFmtId="167" formatCode="d/m/yy;@"/>
    <numFmt numFmtId="168" formatCode="0.0%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Calibri"/>
      <family val="2"/>
    </font>
    <font>
      <b/>
      <sz val="14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vertAlign val="superscript"/>
      <sz val="11"/>
      <name val="Times New Roman"/>
      <family val="1"/>
    </font>
    <font>
      <i/>
      <sz val="8"/>
      <name val="Tahoma"/>
      <family val="2"/>
    </font>
    <font>
      <b/>
      <i/>
      <sz val="8"/>
      <name val="Tahoma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0"/>
      <color indexed="57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30"/>
      <name val="Arial"/>
      <family val="2"/>
    </font>
    <font>
      <sz val="11"/>
      <color indexed="17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indexed="10"/>
      <name val="Arial"/>
      <family val="2"/>
    </font>
    <font>
      <b/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1"/>
      <color indexed="57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sz val="10"/>
      <color theme="6" tint="-0.24997000396251678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70C0"/>
      <name val="Arial"/>
      <family val="2"/>
    </font>
    <font>
      <sz val="11"/>
      <color rgb="FF00B05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b/>
      <sz val="11"/>
      <color theme="1"/>
      <name val="Times New Roman"/>
      <family val="1"/>
    </font>
    <font>
      <b/>
      <u val="single"/>
      <sz val="11"/>
      <color rgb="FFFF0000"/>
      <name val="Times New Roman"/>
      <family val="1"/>
    </font>
    <font>
      <b/>
      <sz val="11"/>
      <color theme="6" tint="-0.24997000396251678"/>
      <name val="Times New Roman"/>
      <family val="1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50FD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A7F9C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3999302387238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786">
    <xf numFmtId="0" fontId="0" fillId="0" borderId="0" xfId="0" applyFont="1" applyAlignment="1">
      <alignment/>
    </xf>
    <xf numFmtId="0" fontId="4" fillId="0" borderId="0" xfId="46" applyFont="1">
      <alignment/>
      <protection/>
    </xf>
    <xf numFmtId="0" fontId="6" fillId="33" borderId="10" xfId="46" applyFont="1" applyFill="1" applyBorder="1">
      <alignment/>
      <protection/>
    </xf>
    <xf numFmtId="0" fontId="6" fillId="33" borderId="11" xfId="46" applyFont="1" applyFill="1" applyBorder="1" applyAlignment="1">
      <alignment horizontal="center" vertical="center" wrapText="1"/>
      <protection/>
    </xf>
    <xf numFmtId="0" fontId="6" fillId="33" borderId="10" xfId="46" applyFont="1" applyFill="1" applyBorder="1" applyAlignment="1">
      <alignment horizontal="center" vertical="center" wrapText="1"/>
      <protection/>
    </xf>
    <xf numFmtId="0" fontId="7" fillId="0" borderId="0" xfId="46" applyFont="1" applyBorder="1">
      <alignment/>
      <protection/>
    </xf>
    <xf numFmtId="0" fontId="7" fillId="0" borderId="0" xfId="46" applyFont="1" applyBorder="1" applyAlignment="1">
      <alignment/>
      <protection/>
    </xf>
    <xf numFmtId="0" fontId="7" fillId="0" borderId="0" xfId="46" applyFont="1">
      <alignment/>
      <protection/>
    </xf>
    <xf numFmtId="49" fontId="6" fillId="33" borderId="10" xfId="46" applyNumberFormat="1" applyFont="1" applyFill="1" applyBorder="1">
      <alignment/>
      <protection/>
    </xf>
    <xf numFmtId="49" fontId="7" fillId="0" borderId="10" xfId="46" applyNumberFormat="1" applyFont="1" applyBorder="1" applyAlignment="1" applyProtection="1">
      <alignment horizontal="left"/>
      <protection locked="0"/>
    </xf>
    <xf numFmtId="0" fontId="7" fillId="0" borderId="0" xfId="46" applyFont="1" applyAlignment="1">
      <alignment vertical="center"/>
      <protection/>
    </xf>
    <xf numFmtId="0" fontId="2" fillId="0" borderId="0" xfId="46">
      <alignment/>
      <protection/>
    </xf>
    <xf numFmtId="49" fontId="7" fillId="0" borderId="12" xfId="46" applyNumberFormat="1" applyFont="1" applyBorder="1" applyAlignment="1" applyProtection="1">
      <alignment horizontal="right" wrapText="1"/>
      <protection locked="0"/>
    </xf>
    <xf numFmtId="49" fontId="7" fillId="0" borderId="13" xfId="46" applyNumberFormat="1" applyFont="1" applyBorder="1" applyAlignment="1" applyProtection="1">
      <alignment horizontal="right" wrapText="1"/>
      <protection locked="0"/>
    </xf>
    <xf numFmtId="0" fontId="7" fillId="0" borderId="14" xfId="46" applyFont="1" applyBorder="1">
      <alignment/>
      <protection/>
    </xf>
    <xf numFmtId="0" fontId="6" fillId="0" borderId="14" xfId="46" applyFont="1" applyBorder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3" fontId="12" fillId="34" borderId="10" xfId="46" applyNumberFormat="1" applyFont="1" applyFill="1" applyBorder="1" applyAlignment="1">
      <alignment horizontal="right"/>
      <protection/>
    </xf>
    <xf numFmtId="0" fontId="13" fillId="0" borderId="0" xfId="46" applyFont="1" applyAlignment="1">
      <alignment horizontal="right" vertical="center"/>
      <protection/>
    </xf>
    <xf numFmtId="3" fontId="6" fillId="33" borderId="15" xfId="46" applyNumberFormat="1" applyFont="1" applyFill="1" applyBorder="1" applyAlignment="1">
      <alignment horizontal="center" vertical="center" wrapText="1"/>
      <protection/>
    </xf>
    <xf numFmtId="3" fontId="6" fillId="33" borderId="16" xfId="46" applyNumberFormat="1" applyFont="1" applyFill="1" applyBorder="1" applyAlignment="1">
      <alignment horizontal="center" vertical="center" wrapText="1"/>
      <protection/>
    </xf>
    <xf numFmtId="49" fontId="7" fillId="0" borderId="17" xfId="46" applyNumberFormat="1" applyFont="1" applyBorder="1" applyAlignment="1" applyProtection="1">
      <alignment horizontal="center"/>
      <protection locked="0"/>
    </xf>
    <xf numFmtId="49" fontId="7" fillId="0" borderId="18" xfId="46" applyNumberFormat="1" applyFont="1" applyBorder="1" applyAlignment="1" applyProtection="1">
      <alignment wrapText="1"/>
      <protection locked="0"/>
    </xf>
    <xf numFmtId="49" fontId="7" fillId="0" borderId="18" xfId="46" applyNumberFormat="1" applyFont="1" applyBorder="1" applyAlignment="1" applyProtection="1">
      <alignment horizontal="right" wrapText="1"/>
      <protection locked="0"/>
    </xf>
    <xf numFmtId="3" fontId="7" fillId="0" borderId="19" xfId="46" applyNumberFormat="1" applyFont="1" applyFill="1" applyBorder="1" applyAlignment="1" applyProtection="1">
      <alignment horizontal="right" wrapText="1"/>
      <protection locked="0"/>
    </xf>
    <xf numFmtId="3" fontId="7" fillId="0" borderId="20" xfId="46" applyNumberFormat="1" applyFont="1" applyFill="1" applyBorder="1" applyAlignment="1" applyProtection="1">
      <alignment horizontal="right" wrapText="1"/>
      <protection locked="0"/>
    </xf>
    <xf numFmtId="3" fontId="7" fillId="0" borderId="20" xfId="46" applyNumberFormat="1" applyFont="1" applyFill="1" applyBorder="1" applyAlignment="1" applyProtection="1">
      <alignment horizontal="right"/>
      <protection locked="0"/>
    </xf>
    <xf numFmtId="49" fontId="7" fillId="0" borderId="12" xfId="46" applyNumberFormat="1" applyFont="1" applyBorder="1" applyAlignment="1" applyProtection="1">
      <alignment horizontal="center"/>
      <protection locked="0"/>
    </xf>
    <xf numFmtId="49" fontId="7" fillId="0" borderId="12" xfId="46" applyNumberFormat="1" applyFont="1" applyBorder="1" applyAlignment="1" applyProtection="1">
      <alignment wrapText="1"/>
      <protection locked="0"/>
    </xf>
    <xf numFmtId="3" fontId="7" fillId="0" borderId="21" xfId="46" applyNumberFormat="1" applyFont="1" applyFill="1" applyBorder="1" applyAlignment="1" applyProtection="1">
      <alignment horizontal="right" wrapText="1"/>
      <protection locked="0"/>
    </xf>
    <xf numFmtId="3" fontId="7" fillId="0" borderId="22" xfId="46" applyNumberFormat="1" applyFont="1" applyFill="1" applyBorder="1" applyAlignment="1" applyProtection="1">
      <alignment horizontal="right" wrapText="1"/>
      <protection locked="0"/>
    </xf>
    <xf numFmtId="3" fontId="7" fillId="0" borderId="22" xfId="46" applyNumberFormat="1" applyFont="1" applyFill="1" applyBorder="1" applyAlignment="1" applyProtection="1">
      <alignment horizontal="right"/>
      <protection locked="0"/>
    </xf>
    <xf numFmtId="49" fontId="7" fillId="0" borderId="13" xfId="46" applyNumberFormat="1" applyFont="1" applyBorder="1" applyAlignment="1" applyProtection="1">
      <alignment horizontal="center"/>
      <protection locked="0"/>
    </xf>
    <xf numFmtId="49" fontId="7" fillId="0" borderId="13" xfId="46" applyNumberFormat="1" applyFont="1" applyBorder="1" applyAlignment="1" applyProtection="1">
      <alignment wrapText="1"/>
      <protection locked="0"/>
    </xf>
    <xf numFmtId="3" fontId="7" fillId="0" borderId="23" xfId="46" applyNumberFormat="1" applyFont="1" applyFill="1" applyBorder="1" applyAlignment="1" applyProtection="1">
      <alignment horizontal="right" wrapText="1"/>
      <protection locked="0"/>
    </xf>
    <xf numFmtId="3" fontId="7" fillId="0" borderId="16" xfId="46" applyNumberFormat="1" applyFont="1" applyFill="1" applyBorder="1" applyAlignment="1" applyProtection="1">
      <alignment horizontal="right" wrapText="1"/>
      <protection locked="0"/>
    </xf>
    <xf numFmtId="3" fontId="7" fillId="0" borderId="24" xfId="46" applyNumberFormat="1" applyFont="1" applyFill="1" applyBorder="1" applyAlignment="1" applyProtection="1">
      <alignment horizontal="right" wrapText="1"/>
      <protection locked="0"/>
    </xf>
    <xf numFmtId="3" fontId="7" fillId="0" borderId="25" xfId="46" applyNumberFormat="1" applyFont="1" applyFill="1" applyBorder="1" applyAlignment="1" applyProtection="1">
      <alignment horizontal="right"/>
      <protection locked="0"/>
    </xf>
    <xf numFmtId="3" fontId="12" fillId="34" borderId="26" xfId="46" applyNumberFormat="1" applyFont="1" applyFill="1" applyBorder="1" applyAlignment="1">
      <alignment horizontal="right"/>
      <protection/>
    </xf>
    <xf numFmtId="3" fontId="12" fillId="34" borderId="27" xfId="46" applyNumberFormat="1" applyFont="1" applyFill="1" applyBorder="1" applyAlignment="1">
      <alignment horizontal="right"/>
      <protection/>
    </xf>
    <xf numFmtId="49" fontId="6" fillId="33" borderId="10" xfId="46" applyNumberFormat="1" applyFont="1" applyFill="1" applyBorder="1" applyAlignment="1">
      <alignment horizontal="left" vertical="center"/>
      <protection/>
    </xf>
    <xf numFmtId="0" fontId="7" fillId="0" borderId="0" xfId="46" applyFont="1" applyFill="1" applyBorder="1" applyAlignment="1">
      <alignment vertical="center"/>
      <protection/>
    </xf>
    <xf numFmtId="0" fontId="6" fillId="0" borderId="0" xfId="46" applyFont="1" applyFill="1" applyBorder="1" applyAlignment="1">
      <alignment horizontal="left" vertical="center"/>
      <protection/>
    </xf>
    <xf numFmtId="0" fontId="17" fillId="0" borderId="0" xfId="46" applyFont="1" applyAlignment="1">
      <alignment horizontal="center"/>
      <protection/>
    </xf>
    <xf numFmtId="0" fontId="2" fillId="0" borderId="0" xfId="46" applyBorder="1">
      <alignment/>
      <protection/>
    </xf>
    <xf numFmtId="0" fontId="19" fillId="0" borderId="0" xfId="46" applyFont="1" applyBorder="1" applyAlignment="1">
      <alignment horizontal="center" wrapText="1"/>
      <protection/>
    </xf>
    <xf numFmtId="0" fontId="20" fillId="0" borderId="0" xfId="46" applyFont="1" applyBorder="1" applyAlignment="1">
      <alignment horizontal="center" wrapText="1"/>
      <protection/>
    </xf>
    <xf numFmtId="0" fontId="6" fillId="0" borderId="19" xfId="46" applyFont="1" applyFill="1" applyBorder="1" applyAlignment="1">
      <alignment horizontal="left" vertical="center" wrapText="1"/>
      <protection/>
    </xf>
    <xf numFmtId="49" fontId="7" fillId="0" borderId="28" xfId="46" applyNumberFormat="1" applyFont="1" applyFill="1" applyBorder="1" applyAlignment="1">
      <alignment horizontal="left" vertical="center" wrapText="1"/>
      <protection/>
    </xf>
    <xf numFmtId="49" fontId="7" fillId="0" borderId="20" xfId="46" applyNumberFormat="1" applyFont="1" applyFill="1" applyBorder="1" applyAlignment="1" applyProtection="1">
      <alignment horizontal="left" wrapText="1"/>
      <protection locked="0"/>
    </xf>
    <xf numFmtId="0" fontId="6" fillId="0" borderId="21" xfId="46" applyFont="1" applyFill="1" applyBorder="1" applyAlignment="1">
      <alignment horizontal="left" vertical="center" wrapText="1"/>
      <protection/>
    </xf>
    <xf numFmtId="49" fontId="7" fillId="0" borderId="29" xfId="46" applyNumberFormat="1" applyFont="1" applyFill="1" applyBorder="1" applyAlignment="1">
      <alignment horizontal="left" vertical="center" wrapText="1"/>
      <protection/>
    </xf>
    <xf numFmtId="49" fontId="7" fillId="0" borderId="22" xfId="46" applyNumberFormat="1" applyFont="1" applyFill="1" applyBorder="1" applyAlignment="1" applyProtection="1">
      <alignment horizontal="left" wrapText="1"/>
      <protection locked="0"/>
    </xf>
    <xf numFmtId="0" fontId="6" fillId="0" borderId="23" xfId="46" applyFont="1" applyFill="1" applyBorder="1" applyAlignment="1">
      <alignment horizontal="left" vertical="center" wrapText="1"/>
      <protection/>
    </xf>
    <xf numFmtId="49" fontId="7" fillId="0" borderId="30" xfId="46" applyNumberFormat="1" applyFont="1" applyFill="1" applyBorder="1" applyAlignment="1">
      <alignment horizontal="left" vertical="center" wrapText="1"/>
      <protection/>
    </xf>
    <xf numFmtId="49" fontId="7" fillId="0" borderId="16" xfId="46" applyNumberFormat="1" applyFont="1" applyFill="1" applyBorder="1" applyAlignment="1" applyProtection="1">
      <alignment horizontal="left" wrapText="1"/>
      <protection locked="0"/>
    </xf>
    <xf numFmtId="0" fontId="93" fillId="0" borderId="0" xfId="46" applyFont="1">
      <alignment/>
      <protection/>
    </xf>
    <xf numFmtId="0" fontId="93" fillId="0" borderId="0" xfId="46" applyFont="1" applyAlignment="1">
      <alignment horizontal="left" vertical="center"/>
      <protection/>
    </xf>
    <xf numFmtId="0" fontId="11" fillId="0" borderId="0" xfId="46" applyNumberFormat="1" applyFont="1" applyFill="1" applyBorder="1" applyAlignment="1">
      <alignment horizontal="left" vertical="center" wrapText="1"/>
      <protection/>
    </xf>
    <xf numFmtId="49" fontId="4" fillId="0" borderId="0" xfId="46" applyNumberFormat="1" applyFont="1" applyFill="1" applyBorder="1" applyAlignment="1">
      <alignment horizontal="left" vertical="center" wrapText="1"/>
      <protection/>
    </xf>
    <xf numFmtId="0" fontId="6" fillId="35" borderId="10" xfId="46" applyFont="1" applyFill="1" applyBorder="1" applyAlignment="1">
      <alignment wrapText="1"/>
      <protection/>
    </xf>
    <xf numFmtId="0" fontId="2" fillId="0" borderId="31" xfId="46" applyFont="1" applyBorder="1">
      <alignment/>
      <protection/>
    </xf>
    <xf numFmtId="49" fontId="4" fillId="0" borderId="10" xfId="46" applyNumberFormat="1" applyFont="1" applyFill="1" applyBorder="1" applyAlignment="1" applyProtection="1">
      <alignment horizontal="right" wrapText="1"/>
      <protection locked="0"/>
    </xf>
    <xf numFmtId="0" fontId="10" fillId="0" borderId="0" xfId="46" applyFont="1" applyAlignment="1">
      <alignment horizontal="center"/>
      <protection/>
    </xf>
    <xf numFmtId="0" fontId="4" fillId="0" borderId="0" xfId="46" applyFont="1" applyAlignment="1">
      <alignment vertical="center"/>
      <protection/>
    </xf>
    <xf numFmtId="0" fontId="11" fillId="0" borderId="0" xfId="46" applyFont="1" applyFill="1" applyBorder="1" applyAlignment="1">
      <alignment horizontal="left" vertical="center"/>
      <protection/>
    </xf>
    <xf numFmtId="0" fontId="6" fillId="0" borderId="0" xfId="46" applyFont="1" applyAlignment="1">
      <alignment vertical="center"/>
      <protection/>
    </xf>
    <xf numFmtId="0" fontId="11" fillId="0" borderId="0" xfId="46" applyFont="1" applyAlignment="1">
      <alignment vertical="center"/>
      <protection/>
    </xf>
    <xf numFmtId="0" fontId="7" fillId="0" borderId="0" xfId="46" applyFont="1" applyFill="1" applyBorder="1" applyAlignment="1">
      <alignment horizontal="left" vertical="center"/>
      <protection/>
    </xf>
    <xf numFmtId="0" fontId="7" fillId="0" borderId="10" xfId="46" applyFont="1" applyBorder="1" applyAlignment="1">
      <alignment horizontal="left"/>
      <protection/>
    </xf>
    <xf numFmtId="0" fontId="6" fillId="33" borderId="19" xfId="46" applyFont="1" applyFill="1" applyBorder="1" applyAlignment="1">
      <alignment horizontal="center" vertical="center"/>
      <protection/>
    </xf>
    <xf numFmtId="0" fontId="6" fillId="0" borderId="32" xfId="46" applyFont="1" applyFill="1" applyBorder="1" applyAlignment="1">
      <alignment horizontal="center" vertical="center"/>
      <protection/>
    </xf>
    <xf numFmtId="0" fontId="7" fillId="0" borderId="28" xfId="46" applyNumberFormat="1" applyFont="1" applyFill="1" applyBorder="1" applyAlignment="1" applyProtection="1">
      <alignment horizontal="left" vertical="center"/>
      <protection locked="0"/>
    </xf>
    <xf numFmtId="0" fontId="6" fillId="33" borderId="21" xfId="46" applyFont="1" applyFill="1" applyBorder="1" applyAlignment="1">
      <alignment horizontal="center" vertical="center"/>
      <protection/>
    </xf>
    <xf numFmtId="0" fontId="6" fillId="0" borderId="33" xfId="46" applyFont="1" applyFill="1" applyBorder="1" applyAlignment="1">
      <alignment horizontal="center" vertical="center"/>
      <protection/>
    </xf>
    <xf numFmtId="0" fontId="7" fillId="0" borderId="29" xfId="46" applyNumberFormat="1" applyFont="1" applyFill="1" applyBorder="1" applyAlignment="1" applyProtection="1">
      <alignment horizontal="left" vertical="center"/>
      <protection locked="0"/>
    </xf>
    <xf numFmtId="0" fontId="7" fillId="0" borderId="29" xfId="46" applyFont="1" applyFill="1" applyBorder="1" applyAlignment="1" applyProtection="1">
      <alignment horizontal="left" vertical="center"/>
      <protection locked="0"/>
    </xf>
    <xf numFmtId="0" fontId="12" fillId="34" borderId="34" xfId="46" applyFont="1" applyFill="1" applyBorder="1" applyAlignment="1">
      <alignment vertical="center"/>
      <protection/>
    </xf>
    <xf numFmtId="0" fontId="12" fillId="34" borderId="14" xfId="46" applyFont="1" applyFill="1" applyBorder="1" applyAlignment="1">
      <alignment vertical="center"/>
      <protection/>
    </xf>
    <xf numFmtId="0" fontId="6" fillId="0" borderId="0" xfId="46" applyFont="1" applyBorder="1" applyAlignment="1">
      <alignment horizontal="left" vertical="center"/>
      <protection/>
    </xf>
    <xf numFmtId="49" fontId="7" fillId="0" borderId="35" xfId="46" applyNumberFormat="1" applyFont="1" applyBorder="1" applyAlignment="1" applyProtection="1">
      <alignment horizontal="left" vertical="center" wrapText="1"/>
      <protection locked="0"/>
    </xf>
    <xf numFmtId="0" fontId="7" fillId="0" borderId="0" xfId="46" applyFont="1" applyBorder="1" applyAlignment="1">
      <alignment vertical="center"/>
      <protection/>
    </xf>
    <xf numFmtId="0" fontId="6" fillId="33" borderId="36" xfId="46" applyFont="1" applyFill="1" applyBorder="1" applyAlignment="1">
      <alignment horizontal="left" vertical="center"/>
      <protection/>
    </xf>
    <xf numFmtId="0" fontId="6" fillId="33" borderId="37" xfId="46" applyFont="1" applyFill="1" applyBorder="1" applyAlignment="1">
      <alignment horizontal="left" vertical="center"/>
      <protection/>
    </xf>
    <xf numFmtId="0" fontId="6" fillId="33" borderId="38" xfId="46" applyFont="1" applyFill="1" applyBorder="1" applyAlignment="1">
      <alignment horizontal="left" vertical="center"/>
      <protection/>
    </xf>
    <xf numFmtId="0" fontId="7" fillId="0" borderId="35" xfId="46" applyNumberFormat="1" applyFont="1" applyBorder="1" applyAlignment="1" applyProtection="1">
      <alignment horizontal="left" vertical="center" wrapText="1"/>
      <protection locked="0"/>
    </xf>
    <xf numFmtId="0" fontId="7" fillId="0" borderId="22" xfId="46" applyNumberFormat="1" applyFont="1" applyBorder="1" applyAlignment="1" applyProtection="1">
      <alignment horizontal="left" vertical="center" wrapText="1"/>
      <protection locked="0"/>
    </xf>
    <xf numFmtId="0" fontId="7" fillId="0" borderId="16" xfId="46" applyNumberFormat="1" applyFont="1" applyBorder="1" applyAlignment="1" applyProtection="1">
      <alignment horizontal="left" vertical="center" wrapText="1"/>
      <protection locked="0"/>
    </xf>
    <xf numFmtId="0" fontId="12" fillId="34" borderId="39" xfId="46" applyFont="1" applyFill="1" applyBorder="1" applyAlignment="1">
      <alignment vertical="center"/>
      <protection/>
    </xf>
    <xf numFmtId="0" fontId="12" fillId="34" borderId="31" xfId="46" applyFont="1" applyFill="1" applyBorder="1" applyAlignment="1">
      <alignment vertical="center"/>
      <protection/>
    </xf>
    <xf numFmtId="0" fontId="12" fillId="34" borderId="11" xfId="46" applyFont="1" applyFill="1" applyBorder="1" applyAlignment="1">
      <alignment vertical="center"/>
      <protection/>
    </xf>
    <xf numFmtId="0" fontId="12" fillId="0" borderId="0" xfId="46" applyFont="1" applyFill="1" applyBorder="1" applyAlignment="1">
      <alignment vertical="center"/>
      <protection/>
    </xf>
    <xf numFmtId="0" fontId="12" fillId="0" borderId="0" xfId="46" applyFont="1" applyFill="1" applyBorder="1" applyAlignment="1">
      <alignment horizontal="right" vertical="center"/>
      <protection/>
    </xf>
    <xf numFmtId="0" fontId="4" fillId="0" borderId="0" xfId="46" applyFont="1" applyFill="1">
      <alignment/>
      <protection/>
    </xf>
    <xf numFmtId="0" fontId="6" fillId="0" borderId="0" xfId="46" applyFont="1" applyFill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49" fontId="7" fillId="0" borderId="10" xfId="46" applyNumberFormat="1" applyFont="1" applyBorder="1" applyAlignment="1" applyProtection="1">
      <alignment horizontal="left" vertical="center"/>
      <protection locked="0"/>
    </xf>
    <xf numFmtId="0" fontId="6" fillId="33" borderId="11" xfId="46" applyNumberFormat="1" applyFont="1" applyFill="1" applyBorder="1" applyAlignment="1">
      <alignment horizontal="center" vertical="center" wrapText="1"/>
      <protection/>
    </xf>
    <xf numFmtId="0" fontId="6" fillId="33" borderId="40" xfId="46" applyNumberFormat="1" applyFont="1" applyFill="1" applyBorder="1" applyAlignment="1">
      <alignment horizontal="center" vertical="center" wrapText="1"/>
      <protection/>
    </xf>
    <xf numFmtId="0" fontId="6" fillId="33" borderId="41" xfId="46" applyNumberFormat="1" applyFont="1" applyFill="1" applyBorder="1" applyAlignment="1">
      <alignment horizontal="center" vertical="center" wrapText="1"/>
      <protection/>
    </xf>
    <xf numFmtId="0" fontId="6" fillId="33" borderId="10" xfId="46" applyNumberFormat="1" applyFont="1" applyFill="1" applyBorder="1" applyAlignment="1">
      <alignment horizontal="center" vertical="center" wrapText="1"/>
      <protection/>
    </xf>
    <xf numFmtId="0" fontId="6" fillId="33" borderId="39" xfId="46" applyNumberFormat="1" applyFont="1" applyFill="1" applyBorder="1" applyAlignment="1">
      <alignment horizontal="center" vertical="center" wrapText="1"/>
      <protection/>
    </xf>
    <xf numFmtId="0" fontId="6" fillId="33" borderId="31" xfId="46" applyNumberFormat="1" applyFont="1" applyFill="1" applyBorder="1" applyAlignment="1">
      <alignment horizontal="center" vertical="center" wrapText="1"/>
      <protection/>
    </xf>
    <xf numFmtId="0" fontId="6" fillId="33" borderId="42" xfId="46" applyNumberFormat="1" applyFont="1" applyFill="1" applyBorder="1" applyAlignment="1">
      <alignment horizontal="center" vertical="center" wrapText="1"/>
      <protection/>
    </xf>
    <xf numFmtId="49" fontId="7" fillId="0" borderId="43" xfId="46" applyNumberFormat="1" applyFont="1" applyFill="1" applyBorder="1" applyAlignment="1" applyProtection="1">
      <alignment horizontal="left" wrapText="1"/>
      <protection locked="0"/>
    </xf>
    <xf numFmtId="49" fontId="7" fillId="36" borderId="43" xfId="46" applyNumberFormat="1" applyFont="1" applyFill="1" applyBorder="1" applyAlignment="1" applyProtection="1">
      <alignment horizontal="left" wrapText="1"/>
      <protection locked="0"/>
    </xf>
    <xf numFmtId="49" fontId="7" fillId="0" borderId="18" xfId="46" applyNumberFormat="1" applyFont="1" applyFill="1" applyBorder="1" applyAlignment="1" applyProtection="1">
      <alignment horizontal="left" wrapText="1"/>
      <protection locked="0"/>
    </xf>
    <xf numFmtId="4" fontId="7" fillId="0" borderId="18" xfId="46" applyNumberFormat="1" applyFont="1" applyFill="1" applyBorder="1" applyAlignment="1" applyProtection="1">
      <alignment horizontal="right"/>
      <protection locked="0"/>
    </xf>
    <xf numFmtId="164" fontId="7" fillId="0" borderId="44" xfId="46" applyNumberFormat="1" applyFont="1" applyFill="1" applyBorder="1" applyAlignment="1" applyProtection="1">
      <alignment horizontal="right"/>
      <protection locked="0"/>
    </xf>
    <xf numFmtId="4" fontId="7" fillId="37" borderId="45" xfId="46" applyNumberFormat="1" applyFont="1" applyFill="1" applyBorder="1" applyAlignment="1" applyProtection="1">
      <alignment horizontal="right"/>
      <protection/>
    </xf>
    <xf numFmtId="4" fontId="7" fillId="0" borderId="18" xfId="46" applyNumberFormat="1" applyFont="1" applyFill="1" applyBorder="1" applyAlignment="1">
      <alignment horizontal="right"/>
      <protection/>
    </xf>
    <xf numFmtId="4" fontId="7" fillId="0" borderId="46" xfId="46" applyNumberFormat="1" applyFont="1" applyFill="1" applyBorder="1" applyAlignment="1">
      <alignment horizontal="right"/>
      <protection/>
    </xf>
    <xf numFmtId="4" fontId="7" fillId="0" borderId="43" xfId="46" applyNumberFormat="1" applyFont="1" applyFill="1" applyBorder="1" applyAlignment="1" applyProtection="1">
      <alignment horizontal="right"/>
      <protection locked="0"/>
    </xf>
    <xf numFmtId="4" fontId="6" fillId="33" borderId="18" xfId="46" applyNumberFormat="1" applyFont="1" applyFill="1" applyBorder="1" applyAlignment="1">
      <alignment horizontal="right"/>
      <protection/>
    </xf>
    <xf numFmtId="49" fontId="7" fillId="0" borderId="47" xfId="46" applyNumberFormat="1" applyFont="1" applyFill="1" applyBorder="1" applyAlignment="1" applyProtection="1">
      <alignment horizontal="left" wrapText="1"/>
      <protection locked="0"/>
    </xf>
    <xf numFmtId="49" fontId="7" fillId="36" borderId="47" xfId="46" applyNumberFormat="1" applyFont="1" applyFill="1" applyBorder="1" applyAlignment="1" applyProtection="1">
      <alignment horizontal="left" wrapText="1"/>
      <protection locked="0"/>
    </xf>
    <xf numFmtId="49" fontId="7" fillId="0" borderId="12" xfId="46" applyNumberFormat="1" applyFont="1" applyFill="1" applyBorder="1" applyAlignment="1" applyProtection="1">
      <alignment horizontal="left" wrapText="1"/>
      <protection locked="0"/>
    </xf>
    <xf numFmtId="4" fontId="7" fillId="0" borderId="12" xfId="46" applyNumberFormat="1" applyFont="1" applyFill="1" applyBorder="1" applyAlignment="1" applyProtection="1">
      <alignment horizontal="right"/>
      <protection locked="0"/>
    </xf>
    <xf numFmtId="164" fontId="7" fillId="0" borderId="46" xfId="46" applyNumberFormat="1" applyFont="1" applyFill="1" applyBorder="1" applyAlignment="1" applyProtection="1">
      <alignment horizontal="right"/>
      <protection locked="0"/>
    </xf>
    <xf numFmtId="4" fontId="7" fillId="0" borderId="12" xfId="46" applyNumberFormat="1" applyFont="1" applyFill="1" applyBorder="1" applyAlignment="1">
      <alignment horizontal="right"/>
      <protection/>
    </xf>
    <xf numFmtId="4" fontId="7" fillId="0" borderId="47" xfId="46" applyNumberFormat="1" applyFont="1" applyFill="1" applyBorder="1" applyAlignment="1" applyProtection="1">
      <alignment horizontal="right"/>
      <protection locked="0"/>
    </xf>
    <xf numFmtId="49" fontId="7" fillId="0" borderId="48" xfId="46" applyNumberFormat="1" applyFont="1" applyFill="1" applyBorder="1" applyAlignment="1" applyProtection="1">
      <alignment horizontal="left" wrapText="1"/>
      <protection locked="0"/>
    </xf>
    <xf numFmtId="49" fontId="7" fillId="36" borderId="48" xfId="46" applyNumberFormat="1" applyFont="1" applyFill="1" applyBorder="1" applyAlignment="1" applyProtection="1">
      <alignment horizontal="left" wrapText="1"/>
      <protection locked="0"/>
    </xf>
    <xf numFmtId="49" fontId="7" fillId="0" borderId="13" xfId="46" applyNumberFormat="1" applyFont="1" applyFill="1" applyBorder="1" applyAlignment="1" applyProtection="1">
      <alignment horizontal="left" wrapText="1"/>
      <protection locked="0"/>
    </xf>
    <xf numFmtId="4" fontId="7" fillId="0" borderId="13" xfId="46" applyNumberFormat="1" applyFont="1" applyFill="1" applyBorder="1" applyAlignment="1" applyProtection="1">
      <alignment horizontal="right"/>
      <protection locked="0"/>
    </xf>
    <xf numFmtId="4" fontId="7" fillId="0" borderId="49" xfId="46" applyNumberFormat="1" applyFont="1" applyFill="1" applyBorder="1" applyAlignment="1">
      <alignment horizontal="right"/>
      <protection/>
    </xf>
    <xf numFmtId="4" fontId="7" fillId="0" borderId="50" xfId="46" applyNumberFormat="1" applyFont="1" applyFill="1" applyBorder="1" applyAlignment="1">
      <alignment horizontal="right"/>
      <protection/>
    </xf>
    <xf numFmtId="4" fontId="7" fillId="0" borderId="13" xfId="46" applyNumberFormat="1" applyFont="1" applyFill="1" applyBorder="1" applyAlignment="1">
      <alignment horizontal="right"/>
      <protection/>
    </xf>
    <xf numFmtId="4" fontId="7" fillId="0" borderId="15" xfId="46" applyNumberFormat="1" applyFont="1" applyFill="1" applyBorder="1" applyAlignment="1" applyProtection="1">
      <alignment horizontal="right"/>
      <protection locked="0"/>
    </xf>
    <xf numFmtId="0" fontId="12" fillId="34" borderId="11" xfId="46" applyNumberFormat="1" applyFont="1" applyFill="1" applyBorder="1" applyAlignment="1">
      <alignment horizontal="left" vertical="center" wrapText="1"/>
      <protection/>
    </xf>
    <xf numFmtId="0" fontId="12" fillId="34" borderId="39" xfId="46" applyNumberFormat="1" applyFont="1" applyFill="1" applyBorder="1" applyAlignment="1">
      <alignment horizontal="left" vertical="center" wrapText="1"/>
      <protection/>
    </xf>
    <xf numFmtId="4" fontId="12" fillId="34" borderId="10" xfId="46" applyNumberFormat="1" applyFont="1" applyFill="1" applyBorder="1" applyAlignment="1">
      <alignment horizontal="right" vertical="center" wrapText="1"/>
      <protection/>
    </xf>
    <xf numFmtId="4" fontId="12" fillId="34" borderId="39" xfId="46" applyNumberFormat="1" applyFont="1" applyFill="1" applyBorder="1" applyAlignment="1">
      <alignment horizontal="left" vertical="center" wrapText="1"/>
      <protection/>
    </xf>
    <xf numFmtId="4" fontId="12" fillId="34" borderId="11" xfId="46" applyNumberFormat="1" applyFont="1" applyFill="1" applyBorder="1" applyAlignment="1">
      <alignment vertical="center" wrapText="1"/>
      <protection/>
    </xf>
    <xf numFmtId="4" fontId="12" fillId="34" borderId="10" xfId="46" applyNumberFormat="1" applyFont="1" applyFill="1" applyBorder="1" applyAlignment="1">
      <alignment vertical="center" wrapText="1"/>
      <protection/>
    </xf>
    <xf numFmtId="4" fontId="12" fillId="34" borderId="39" xfId="46" applyNumberFormat="1" applyFont="1" applyFill="1" applyBorder="1" applyAlignment="1">
      <alignment vertical="center" wrapText="1"/>
      <protection/>
    </xf>
    <xf numFmtId="4" fontId="12" fillId="34" borderId="51" xfId="46" applyNumberFormat="1" applyFont="1" applyFill="1" applyBorder="1" applyAlignment="1">
      <alignment horizontal="right" vertical="center" wrapText="1"/>
      <protection/>
    </xf>
    <xf numFmtId="49" fontId="6" fillId="33" borderId="10" xfId="46" applyNumberFormat="1" applyFont="1" applyFill="1" applyBorder="1" applyAlignment="1" applyProtection="1">
      <alignment horizontal="center" vertical="center" wrapText="1"/>
      <protection/>
    </xf>
    <xf numFmtId="49" fontId="6" fillId="33" borderId="40" xfId="46" applyNumberFormat="1" applyFont="1" applyFill="1" applyBorder="1" applyAlignment="1" applyProtection="1">
      <alignment horizontal="center" vertical="center" wrapText="1"/>
      <protection/>
    </xf>
    <xf numFmtId="0" fontId="2" fillId="0" borderId="0" xfId="46" applyAlignment="1">
      <alignment/>
      <protection/>
    </xf>
    <xf numFmtId="0" fontId="2" fillId="0" borderId="0" xfId="46" applyAlignment="1">
      <alignment horizontal="right"/>
      <protection/>
    </xf>
    <xf numFmtId="0" fontId="94" fillId="38" borderId="34" xfId="46" applyNumberFormat="1" applyFont="1" applyFill="1" applyBorder="1" applyAlignment="1">
      <alignment horizontal="left" vertical="center" wrapText="1"/>
      <protection/>
    </xf>
    <xf numFmtId="0" fontId="94" fillId="38" borderId="14" xfId="46" applyNumberFormat="1" applyFont="1" applyFill="1" applyBorder="1" applyAlignment="1">
      <alignment horizontal="right" vertical="center" wrapText="1"/>
      <protection/>
    </xf>
    <xf numFmtId="0" fontId="94" fillId="38" borderId="52" xfId="46" applyNumberFormat="1" applyFont="1" applyFill="1" applyBorder="1" applyAlignment="1">
      <alignment horizontal="right" vertical="center" wrapText="1"/>
      <protection/>
    </xf>
    <xf numFmtId="3" fontId="94" fillId="38" borderId="51" xfId="46" applyNumberFormat="1" applyFont="1" applyFill="1" applyBorder="1" applyAlignment="1">
      <alignment vertical="center"/>
      <protection/>
    </xf>
    <xf numFmtId="0" fontId="95" fillId="0" borderId="0" xfId="46" applyFont="1">
      <alignment/>
      <protection/>
    </xf>
    <xf numFmtId="0" fontId="94" fillId="0" borderId="0" xfId="46" applyNumberFormat="1" applyFont="1" applyFill="1" applyBorder="1" applyAlignment="1">
      <alignment horizontal="right" vertical="center" wrapText="1"/>
      <protection/>
    </xf>
    <xf numFmtId="3" fontId="94" fillId="0" borderId="0" xfId="46" applyNumberFormat="1" applyFont="1" applyFill="1" applyBorder="1" applyAlignment="1">
      <alignment vertical="center"/>
      <protection/>
    </xf>
    <xf numFmtId="0" fontId="95" fillId="0" borderId="0" xfId="46" applyFont="1" applyFill="1">
      <alignment/>
      <protection/>
    </xf>
    <xf numFmtId="0" fontId="93" fillId="0" borderId="0" xfId="46" applyFont="1" applyAlignment="1">
      <alignment wrapText="1"/>
      <protection/>
    </xf>
    <xf numFmtId="0" fontId="7" fillId="0" borderId="10" xfId="46" applyFont="1" applyFill="1" applyBorder="1" applyAlignment="1">
      <alignment horizontal="left"/>
      <protection/>
    </xf>
    <xf numFmtId="0" fontId="96" fillId="0" borderId="0" xfId="46" applyFont="1">
      <alignment/>
      <protection/>
    </xf>
    <xf numFmtId="0" fontId="97" fillId="0" borderId="0" xfId="46" applyFont="1" applyAlignment="1">
      <alignment horizontal="center"/>
      <protection/>
    </xf>
    <xf numFmtId="0" fontId="6" fillId="35" borderId="40" xfId="46" applyFont="1" applyFill="1" applyBorder="1" applyAlignment="1">
      <alignment horizontal="center" vertical="center"/>
      <protection/>
    </xf>
    <xf numFmtId="0" fontId="6" fillId="35" borderId="53" xfId="46" applyFont="1" applyFill="1" applyBorder="1" applyAlignment="1">
      <alignment horizontal="center" vertical="center" wrapText="1"/>
      <protection/>
    </xf>
    <xf numFmtId="0" fontId="7" fillId="0" borderId="18" xfId="46" applyFont="1" applyBorder="1" applyAlignment="1">
      <alignment horizontal="left" vertical="center"/>
      <protection/>
    </xf>
    <xf numFmtId="0" fontId="7" fillId="36" borderId="18" xfId="46" applyFont="1" applyFill="1" applyBorder="1" applyAlignment="1" applyProtection="1">
      <alignment horizontal="left" vertical="center" wrapText="1"/>
      <protection locked="0"/>
    </xf>
    <xf numFmtId="1" fontId="7" fillId="36" borderId="43" xfId="46" applyNumberFormat="1" applyFont="1" applyFill="1" applyBorder="1" applyAlignment="1" applyProtection="1">
      <alignment horizontal="left" vertical="center"/>
      <protection locked="0"/>
    </xf>
    <xf numFmtId="0" fontId="7" fillId="0" borderId="12" xfId="46" applyFont="1" applyBorder="1" applyAlignment="1">
      <alignment horizontal="left" vertical="center"/>
      <protection/>
    </xf>
    <xf numFmtId="0" fontId="7" fillId="36" borderId="12" xfId="46" applyFont="1" applyFill="1" applyBorder="1" applyAlignment="1" applyProtection="1">
      <alignment horizontal="left" vertical="center" wrapText="1"/>
      <protection locked="0"/>
    </xf>
    <xf numFmtId="1" fontId="7" fillId="36" borderId="47" xfId="46" applyNumberFormat="1" applyFont="1" applyFill="1" applyBorder="1" applyAlignment="1" applyProtection="1">
      <alignment horizontal="left" vertical="center"/>
      <protection locked="0"/>
    </xf>
    <xf numFmtId="0" fontId="7" fillId="0" borderId="13" xfId="46" applyFont="1" applyBorder="1" applyAlignment="1">
      <alignment horizontal="left" vertical="center"/>
      <protection/>
    </xf>
    <xf numFmtId="0" fontId="7" fillId="36" borderId="13" xfId="46" applyFont="1" applyFill="1" applyBorder="1" applyAlignment="1" applyProtection="1">
      <alignment horizontal="left" vertical="center" wrapText="1"/>
      <protection locked="0"/>
    </xf>
    <xf numFmtId="1" fontId="7" fillId="36" borderId="15" xfId="46" applyNumberFormat="1" applyFont="1" applyFill="1" applyBorder="1" applyAlignment="1" applyProtection="1">
      <alignment horizontal="left" vertical="center"/>
      <protection locked="0"/>
    </xf>
    <xf numFmtId="1" fontId="98" fillId="39" borderId="11" xfId="46" applyNumberFormat="1" applyFont="1" applyFill="1" applyBorder="1" applyAlignment="1">
      <alignment horizontal="right" vertical="center"/>
      <protection/>
    </xf>
    <xf numFmtId="0" fontId="99" fillId="0" borderId="0" xfId="46" applyFont="1">
      <alignment/>
      <protection/>
    </xf>
    <xf numFmtId="0" fontId="100" fillId="0" borderId="0" xfId="46" applyFont="1">
      <alignment/>
      <protection/>
    </xf>
    <xf numFmtId="0" fontId="22" fillId="0" borderId="10" xfId="46" applyFont="1" applyFill="1" applyBorder="1" applyAlignment="1">
      <alignment wrapText="1"/>
      <protection/>
    </xf>
    <xf numFmtId="0" fontId="101" fillId="0" borderId="0" xfId="46" applyFont="1">
      <alignment/>
      <protection/>
    </xf>
    <xf numFmtId="0" fontId="7" fillId="0" borderId="0" xfId="47" applyFont="1">
      <alignment/>
      <protection/>
    </xf>
    <xf numFmtId="0" fontId="4" fillId="0" borderId="0" xfId="47" applyFont="1">
      <alignment/>
      <protection/>
    </xf>
    <xf numFmtId="0" fontId="7" fillId="0" borderId="0" xfId="47" applyFont="1" applyBorder="1">
      <alignment/>
      <protection/>
    </xf>
    <xf numFmtId="0" fontId="6" fillId="0" borderId="0" xfId="47" applyFont="1" applyBorder="1" applyAlignment="1">
      <alignment horizontal="center"/>
      <protection/>
    </xf>
    <xf numFmtId="0" fontId="31" fillId="40" borderId="54" xfId="47" applyFont="1" applyFill="1" applyBorder="1" applyAlignment="1">
      <alignment horizontal="center" vertical="center" wrapText="1"/>
      <protection/>
    </xf>
    <xf numFmtId="49" fontId="7" fillId="0" borderId="18" xfId="47" applyNumberFormat="1" applyFont="1" applyBorder="1" applyAlignment="1" applyProtection="1">
      <alignment horizontal="left"/>
      <protection locked="0"/>
    </xf>
    <xf numFmtId="49" fontId="7" fillId="0" borderId="18" xfId="47" applyNumberFormat="1" applyFont="1" applyBorder="1" applyAlignment="1" applyProtection="1">
      <alignment horizontal="left" wrapText="1"/>
      <protection locked="0"/>
    </xf>
    <xf numFmtId="49" fontId="7" fillId="0" borderId="18" xfId="47" applyNumberFormat="1" applyFont="1" applyBorder="1" applyAlignment="1">
      <alignment horizontal="left" wrapText="1"/>
      <protection/>
    </xf>
    <xf numFmtId="49" fontId="7" fillId="0" borderId="19" xfId="47" applyNumberFormat="1" applyFont="1" applyBorder="1" applyAlignment="1">
      <alignment horizontal="left" wrapText="1"/>
      <protection/>
    </xf>
    <xf numFmtId="4" fontId="7" fillId="0" borderId="18" xfId="47" applyNumberFormat="1" applyFont="1" applyFill="1" applyBorder="1" applyAlignment="1">
      <alignment horizontal="right" wrapText="1"/>
      <protection/>
    </xf>
    <xf numFmtId="166" fontId="7" fillId="0" borderId="55" xfId="47" applyNumberFormat="1" applyFont="1" applyBorder="1" applyAlignment="1">
      <alignment horizontal="left" wrapText="1"/>
      <protection/>
    </xf>
    <xf numFmtId="0" fontId="7" fillId="41" borderId="18" xfId="47" applyFont="1" applyFill="1" applyBorder="1" applyAlignment="1">
      <alignment horizontal="right" wrapText="1"/>
      <protection/>
    </xf>
    <xf numFmtId="49" fontId="7" fillId="0" borderId="12" xfId="47" applyNumberFormat="1" applyFont="1" applyBorder="1" applyAlignment="1" applyProtection="1">
      <alignment horizontal="left"/>
      <protection locked="0"/>
    </xf>
    <xf numFmtId="49" fontId="7" fillId="0" borderId="12" xfId="47" applyNumberFormat="1" applyFont="1" applyBorder="1" applyAlignment="1" applyProtection="1">
      <alignment horizontal="left" wrapText="1"/>
      <protection locked="0"/>
    </xf>
    <xf numFmtId="49" fontId="7" fillId="0" borderId="12" xfId="47" applyNumberFormat="1" applyFont="1" applyBorder="1" applyAlignment="1">
      <alignment horizontal="left" wrapText="1"/>
      <protection/>
    </xf>
    <xf numFmtId="49" fontId="7" fillId="0" borderId="21" xfId="47" applyNumberFormat="1" applyFont="1" applyBorder="1" applyAlignment="1">
      <alignment horizontal="left" wrapText="1"/>
      <protection/>
    </xf>
    <xf numFmtId="4" fontId="7" fillId="0" borderId="12" xfId="47" applyNumberFormat="1" applyFont="1" applyFill="1" applyBorder="1" applyAlignment="1">
      <alignment horizontal="right" wrapText="1"/>
      <protection/>
    </xf>
    <xf numFmtId="166" fontId="7" fillId="0" borderId="45" xfId="47" applyNumberFormat="1" applyFont="1" applyBorder="1" applyAlignment="1">
      <alignment horizontal="left" wrapText="1"/>
      <protection/>
    </xf>
    <xf numFmtId="0" fontId="7" fillId="41" borderId="12" xfId="47" applyFont="1" applyFill="1" applyBorder="1" applyAlignment="1">
      <alignment horizontal="right" wrapText="1"/>
      <protection/>
    </xf>
    <xf numFmtId="0" fontId="7" fillId="0" borderId="21" xfId="47" applyFont="1" applyBorder="1" applyAlignment="1">
      <alignment horizontal="left" wrapText="1"/>
      <protection/>
    </xf>
    <xf numFmtId="4" fontId="7" fillId="0" borderId="12" xfId="47" applyNumberFormat="1" applyFont="1" applyBorder="1" applyAlignment="1">
      <alignment horizontal="right" wrapText="1"/>
      <protection/>
    </xf>
    <xf numFmtId="167" fontId="7" fillId="0" borderId="45" xfId="47" applyNumberFormat="1" applyFont="1" applyBorder="1" applyAlignment="1">
      <alignment horizontal="left" wrapText="1"/>
      <protection/>
    </xf>
    <xf numFmtId="49" fontId="7" fillId="0" borderId="49" xfId="47" applyNumberFormat="1" applyFont="1" applyBorder="1" applyAlignment="1" applyProtection="1">
      <alignment horizontal="left"/>
      <protection locked="0"/>
    </xf>
    <xf numFmtId="49" fontId="7" fillId="0" borderId="13" xfId="47" applyNumberFormat="1" applyFont="1" applyBorder="1" applyAlignment="1" applyProtection="1">
      <alignment horizontal="left" wrapText="1"/>
      <protection locked="0"/>
    </xf>
    <xf numFmtId="49" fontId="7" fillId="0" borderId="13" xfId="47" applyNumberFormat="1" applyFont="1" applyBorder="1" applyAlignment="1">
      <alignment horizontal="left" wrapText="1"/>
      <protection/>
    </xf>
    <xf numFmtId="49" fontId="7" fillId="0" borderId="23" xfId="47" applyNumberFormat="1" applyFont="1" applyBorder="1" applyAlignment="1">
      <alignment horizontal="left" wrapText="1"/>
      <protection/>
    </xf>
    <xf numFmtId="4" fontId="7" fillId="0" borderId="13" xfId="47" applyNumberFormat="1" applyFont="1" applyFill="1" applyBorder="1" applyAlignment="1">
      <alignment horizontal="right" wrapText="1"/>
      <protection/>
    </xf>
    <xf numFmtId="166" fontId="7" fillId="0" borderId="56" xfId="47" applyNumberFormat="1" applyFont="1" applyBorder="1" applyAlignment="1">
      <alignment horizontal="left" wrapText="1"/>
      <protection/>
    </xf>
    <xf numFmtId="0" fontId="7" fillId="41" borderId="13" xfId="47" applyFont="1" applyFill="1" applyBorder="1" applyAlignment="1">
      <alignment horizontal="right" wrapText="1"/>
      <protection/>
    </xf>
    <xf numFmtId="4" fontId="12" fillId="34" borderId="10" xfId="47" applyNumberFormat="1" applyFont="1" applyFill="1" applyBorder="1" applyAlignment="1">
      <alignment horizontal="right" vertical="center" wrapText="1"/>
      <protection/>
    </xf>
    <xf numFmtId="4" fontId="12" fillId="34" borderId="41" xfId="47" applyNumberFormat="1" applyFont="1" applyFill="1" applyBorder="1" applyAlignment="1">
      <alignment horizontal="right" vertical="center" wrapText="1"/>
      <protection/>
    </xf>
    <xf numFmtId="4" fontId="6" fillId="0" borderId="10" xfId="47" applyNumberFormat="1" applyFont="1" applyBorder="1" applyAlignment="1">
      <alignment horizontal="right"/>
      <protection/>
    </xf>
    <xf numFmtId="4" fontId="6" fillId="0" borderId="10" xfId="47" applyNumberFormat="1" applyFont="1" applyFill="1" applyBorder="1" applyAlignment="1">
      <alignment horizontal="right"/>
      <protection/>
    </xf>
    <xf numFmtId="4" fontId="6" fillId="33" borderId="40" xfId="47" applyNumberFormat="1" applyFont="1" applyFill="1" applyBorder="1" applyAlignment="1">
      <alignment horizontal="right" vertical="center" wrapText="1"/>
      <protection/>
    </xf>
    <xf numFmtId="0" fontId="7" fillId="0" borderId="0" xfId="47" applyFont="1" applyAlignment="1">
      <alignment horizontal="center"/>
      <protection/>
    </xf>
    <xf numFmtId="0" fontId="7" fillId="0" borderId="0" xfId="47" applyFont="1" applyAlignment="1">
      <alignment horizontal="right"/>
      <protection/>
    </xf>
    <xf numFmtId="0" fontId="4" fillId="0" borderId="0" xfId="47" applyFont="1" applyAlignment="1">
      <alignment horizontal="right"/>
      <protection/>
    </xf>
    <xf numFmtId="4" fontId="6" fillId="40" borderId="39" xfId="47" applyNumberFormat="1" applyFont="1" applyFill="1" applyBorder="1" applyAlignment="1">
      <alignment horizontal="right" vertical="center" wrapText="1"/>
      <protection/>
    </xf>
    <xf numFmtId="0" fontId="11" fillId="0" borderId="0" xfId="47" applyFont="1" applyFill="1" applyBorder="1" applyAlignment="1">
      <alignment horizontal="center" wrapText="1"/>
      <protection/>
    </xf>
    <xf numFmtId="4" fontId="6" fillId="0" borderId="0" xfId="47" applyNumberFormat="1" applyFont="1" applyFill="1" applyBorder="1" applyAlignment="1">
      <alignment horizontal="right" wrapText="1"/>
      <protection/>
    </xf>
    <xf numFmtId="0" fontId="33" fillId="0" borderId="0" xfId="47" applyNumberFormat="1" applyFont="1" applyFill="1" applyBorder="1" applyAlignment="1">
      <alignment horizontal="left" vertical="center" wrapText="1"/>
      <protection/>
    </xf>
    <xf numFmtId="2" fontId="6" fillId="0" borderId="39" xfId="47" applyNumberFormat="1" applyFont="1" applyFill="1" applyBorder="1" applyAlignment="1">
      <alignment horizontal="right" vertical="center" wrapText="1"/>
      <protection/>
    </xf>
    <xf numFmtId="4" fontId="6" fillId="33" borderId="10" xfId="47" applyNumberFormat="1" applyFont="1" applyFill="1" applyBorder="1" applyAlignment="1">
      <alignment horizontal="right" wrapText="1"/>
      <protection/>
    </xf>
    <xf numFmtId="4" fontId="6" fillId="33" borderId="54" xfId="47" applyNumberFormat="1" applyFont="1" applyFill="1" applyBorder="1" applyAlignment="1">
      <alignment horizontal="right" wrapText="1"/>
      <protection/>
    </xf>
    <xf numFmtId="0" fontId="93" fillId="0" borderId="0" xfId="47" applyFont="1">
      <alignment/>
      <protection/>
    </xf>
    <xf numFmtId="0" fontId="34" fillId="0" borderId="0" xfId="47" applyFont="1">
      <alignment/>
      <protection/>
    </xf>
    <xf numFmtId="49" fontId="6" fillId="33" borderId="10" xfId="47" applyNumberFormat="1" applyFont="1" applyFill="1" applyBorder="1" applyAlignment="1">
      <alignment vertical="center"/>
      <protection/>
    </xf>
    <xf numFmtId="49" fontId="7" fillId="0" borderId="10" xfId="47" applyNumberFormat="1" applyFont="1" applyBorder="1" applyAlignment="1" applyProtection="1">
      <alignment horizontal="left" vertical="center"/>
      <protection locked="0"/>
    </xf>
    <xf numFmtId="49" fontId="7" fillId="0" borderId="0" xfId="47" applyNumberFormat="1" applyFont="1" applyBorder="1" applyAlignment="1" applyProtection="1">
      <alignment horizontal="left" vertical="center"/>
      <protection locked="0"/>
    </xf>
    <xf numFmtId="0" fontId="7" fillId="0" borderId="0" xfId="47" applyFont="1" applyAlignment="1">
      <alignment vertical="center"/>
      <protection/>
    </xf>
    <xf numFmtId="0" fontId="6" fillId="33" borderId="11" xfId="47" applyFont="1" applyFill="1" applyBorder="1" applyAlignment="1">
      <alignment vertical="center"/>
      <protection/>
    </xf>
    <xf numFmtId="0" fontId="11" fillId="33" borderId="39" xfId="47" applyFont="1" applyFill="1" applyBorder="1" applyAlignment="1">
      <alignment vertical="center"/>
      <protection/>
    </xf>
    <xf numFmtId="0" fontId="35" fillId="0" borderId="0" xfId="47" applyFont="1">
      <alignment/>
      <protection/>
    </xf>
    <xf numFmtId="0" fontId="22" fillId="40" borderId="10" xfId="47" applyFont="1" applyFill="1" applyBorder="1">
      <alignment/>
      <protection/>
    </xf>
    <xf numFmtId="0" fontId="35" fillId="0" borderId="31" xfId="47" applyFont="1" applyBorder="1">
      <alignment/>
      <protection/>
    </xf>
    <xf numFmtId="0" fontId="102" fillId="0" borderId="0" xfId="47" applyFont="1">
      <alignment/>
      <protection/>
    </xf>
    <xf numFmtId="43" fontId="4" fillId="0" borderId="0" xfId="47" applyNumberFormat="1" applyFont="1">
      <alignment/>
      <protection/>
    </xf>
    <xf numFmtId="0" fontId="7" fillId="0" borderId="0" xfId="47" applyFont="1" applyAlignment="1">
      <alignment horizontal="center" vertical="center"/>
      <protection/>
    </xf>
    <xf numFmtId="43" fontId="7" fillId="0" borderId="0" xfId="47" applyNumberFormat="1" applyFont="1" applyAlignment="1">
      <alignment horizontal="center" vertical="center"/>
      <protection/>
    </xf>
    <xf numFmtId="0" fontId="103" fillId="0" borderId="0" xfId="47" applyFont="1" applyAlignment="1">
      <alignment vertical="center"/>
      <protection/>
    </xf>
    <xf numFmtId="43" fontId="103" fillId="0" borderId="0" xfId="47" applyNumberFormat="1" applyFont="1" applyAlignment="1">
      <alignment horizontal="center" vertical="center"/>
      <protection/>
    </xf>
    <xf numFmtId="0" fontId="93" fillId="0" borderId="0" xfId="47" applyFont="1" applyAlignment="1">
      <alignment horizontal="left" vertical="center"/>
      <protection/>
    </xf>
    <xf numFmtId="49" fontId="7" fillId="42" borderId="31" xfId="47" applyNumberFormat="1" applyFont="1" applyFill="1" applyBorder="1" applyAlignment="1">
      <alignment vertical="center"/>
      <protection/>
    </xf>
    <xf numFmtId="49" fontId="7" fillId="42" borderId="11" xfId="47" applyNumberFormat="1" applyFont="1" applyFill="1" applyBorder="1" applyAlignment="1">
      <alignment vertical="center"/>
      <protection/>
    </xf>
    <xf numFmtId="43" fontId="7" fillId="0" borderId="10" xfId="47" applyNumberFormat="1" applyFont="1" applyBorder="1" applyAlignment="1" applyProtection="1">
      <alignment horizontal="left" vertical="center"/>
      <protection locked="0"/>
    </xf>
    <xf numFmtId="49" fontId="7" fillId="42" borderId="11" xfId="47" applyNumberFormat="1" applyFont="1" applyFill="1" applyBorder="1" applyAlignment="1">
      <alignment horizontal="left" vertical="center"/>
      <protection/>
    </xf>
    <xf numFmtId="0" fontId="4" fillId="0" borderId="0" xfId="47" applyFont="1" applyAlignment="1">
      <alignment vertical="center"/>
      <protection/>
    </xf>
    <xf numFmtId="0" fontId="4" fillId="41" borderId="13" xfId="47" applyFont="1" applyFill="1" applyBorder="1">
      <alignment/>
      <protection/>
    </xf>
    <xf numFmtId="49" fontId="103" fillId="41" borderId="13" xfId="47" applyNumberFormat="1" applyFont="1" applyFill="1" applyBorder="1" applyAlignment="1" applyProtection="1">
      <alignment horizontal="center" vertical="center" wrapText="1"/>
      <protection/>
    </xf>
    <xf numFmtId="4" fontId="7" fillId="41" borderId="13" xfId="47" applyNumberFormat="1" applyFont="1" applyFill="1" applyBorder="1" applyAlignment="1" applyProtection="1">
      <alignment horizontal="center" vertical="center"/>
      <protection/>
    </xf>
    <xf numFmtId="43" fontId="7" fillId="41" borderId="13" xfId="47" applyNumberFormat="1" applyFont="1" applyFill="1" applyBorder="1" applyAlignment="1" applyProtection="1">
      <alignment horizontal="center" vertical="center"/>
      <protection/>
    </xf>
    <xf numFmtId="49" fontId="6" fillId="41" borderId="13" xfId="47" applyNumberFormat="1" applyFont="1" applyFill="1" applyBorder="1" applyAlignment="1">
      <alignment horizontal="left" vertical="center"/>
      <protection/>
    </xf>
    <xf numFmtId="0" fontId="4" fillId="41" borderId="12" xfId="47" applyFont="1" applyFill="1" applyBorder="1">
      <alignment/>
      <protection/>
    </xf>
    <xf numFmtId="4" fontId="7" fillId="42" borderId="12" xfId="47" applyNumberFormat="1" applyFont="1" applyFill="1" applyBorder="1" applyAlignment="1" applyProtection="1">
      <alignment horizontal="center" vertical="center"/>
      <protection/>
    </xf>
    <xf numFmtId="49" fontId="7" fillId="42" borderId="12" xfId="47" applyNumberFormat="1" applyFont="1" applyFill="1" applyBorder="1" applyAlignment="1">
      <alignment horizontal="left" vertical="center"/>
      <protection/>
    </xf>
    <xf numFmtId="0" fontId="4" fillId="41" borderId="49" xfId="47" applyFont="1" applyFill="1" applyBorder="1">
      <alignment/>
      <protection/>
    </xf>
    <xf numFmtId="49" fontId="103" fillId="35" borderId="49" xfId="47" applyNumberFormat="1" applyFont="1" applyFill="1" applyBorder="1" applyAlignment="1" applyProtection="1">
      <alignment horizontal="center" vertical="center" wrapText="1"/>
      <protection/>
    </xf>
    <xf numFmtId="4" fontId="7" fillId="35" borderId="12" xfId="47" applyNumberFormat="1" applyFont="1" applyFill="1" applyBorder="1" applyAlignment="1" applyProtection="1">
      <alignment horizontal="center" vertical="center"/>
      <protection/>
    </xf>
    <xf numFmtId="4" fontId="7" fillId="35" borderId="49" xfId="47" applyNumberFormat="1" applyFont="1" applyFill="1" applyBorder="1" applyAlignment="1" applyProtection="1">
      <alignment horizontal="center" vertical="center"/>
      <protection/>
    </xf>
    <xf numFmtId="49" fontId="7" fillId="42" borderId="49" xfId="47" applyNumberFormat="1" applyFont="1" applyFill="1" applyBorder="1" applyAlignment="1">
      <alignment horizontal="left" vertical="center"/>
      <protection/>
    </xf>
    <xf numFmtId="49" fontId="103" fillId="35" borderId="12" xfId="47" applyNumberFormat="1" applyFont="1" applyFill="1" applyBorder="1" applyAlignment="1" applyProtection="1">
      <alignment horizontal="center" vertical="center" wrapText="1"/>
      <protection/>
    </xf>
    <xf numFmtId="49" fontId="7" fillId="36" borderId="12" xfId="47" applyNumberFormat="1" applyFont="1" applyFill="1" applyBorder="1" applyAlignment="1">
      <alignment horizontal="left" vertical="center"/>
      <protection/>
    </xf>
    <xf numFmtId="49" fontId="103" fillId="42" borderId="12" xfId="47" applyNumberFormat="1" applyFont="1" applyFill="1" applyBorder="1" applyAlignment="1" applyProtection="1">
      <alignment horizontal="center" vertical="center" wrapText="1"/>
      <protection/>
    </xf>
    <xf numFmtId="4" fontId="7" fillId="42" borderId="12" xfId="47" applyNumberFormat="1" applyFont="1" applyFill="1" applyBorder="1" applyAlignment="1">
      <alignment horizontal="center" vertical="center"/>
      <protection/>
    </xf>
    <xf numFmtId="168" fontId="7" fillId="35" borderId="12" xfId="47" applyNumberFormat="1" applyFont="1" applyFill="1" applyBorder="1" applyAlignment="1" applyProtection="1">
      <alignment horizontal="center" vertical="center"/>
      <protection/>
    </xf>
    <xf numFmtId="4" fontId="7" fillId="36" borderId="12" xfId="47" applyNumberFormat="1" applyFont="1" applyFill="1" applyBorder="1" applyAlignment="1" applyProtection="1">
      <alignment horizontal="center" vertical="center"/>
      <protection/>
    </xf>
    <xf numFmtId="49" fontId="7" fillId="0" borderId="12" xfId="47" applyNumberFormat="1" applyFont="1" applyFill="1" applyBorder="1" applyAlignment="1">
      <alignment horizontal="left" vertical="center"/>
      <protection/>
    </xf>
    <xf numFmtId="4" fontId="7" fillId="33" borderId="12" xfId="47" applyNumberFormat="1" applyFont="1" applyFill="1" applyBorder="1" applyAlignment="1">
      <alignment horizontal="center" vertical="center"/>
      <protection/>
    </xf>
    <xf numFmtId="4" fontId="7" fillId="0" borderId="12" xfId="47" applyNumberFormat="1" applyFont="1" applyFill="1" applyBorder="1" applyAlignment="1" applyProtection="1">
      <alignment horizontal="center" vertical="center"/>
      <protection locked="0"/>
    </xf>
    <xf numFmtId="49" fontId="7" fillId="0" borderId="12" xfId="47" applyNumberFormat="1" applyFont="1" applyFill="1" applyBorder="1" applyAlignment="1">
      <alignment horizontal="left" vertical="center" indent="1"/>
      <protection/>
    </xf>
    <xf numFmtId="4" fontId="7" fillId="33" borderId="12" xfId="47" applyNumberFormat="1" applyFont="1" applyFill="1" applyBorder="1" applyAlignment="1" applyProtection="1">
      <alignment horizontal="center" vertical="center"/>
      <protection locked="0"/>
    </xf>
    <xf numFmtId="49" fontId="7" fillId="0" borderId="12" xfId="47" applyNumberFormat="1" applyFont="1" applyFill="1" applyBorder="1" applyAlignment="1">
      <alignment horizontal="left" vertical="center" indent="2"/>
      <protection/>
    </xf>
    <xf numFmtId="4" fontId="7" fillId="42" borderId="18" xfId="47" applyNumberFormat="1" applyFont="1" applyFill="1" applyBorder="1" applyAlignment="1">
      <alignment horizontal="center" vertical="center"/>
      <protection/>
    </xf>
    <xf numFmtId="49" fontId="7" fillId="42" borderId="18" xfId="47" applyNumberFormat="1" applyFont="1" applyFill="1" applyBorder="1" applyAlignment="1">
      <alignment horizontal="left" vertical="center"/>
      <protection/>
    </xf>
    <xf numFmtId="49" fontId="6" fillId="33" borderId="10" xfId="47" applyNumberFormat="1" applyFont="1" applyFill="1" applyBorder="1" applyAlignment="1">
      <alignment horizontal="left" vertical="center"/>
      <protection/>
    </xf>
    <xf numFmtId="49" fontId="6" fillId="33" borderId="57" xfId="47" applyNumberFormat="1" applyFont="1" applyFill="1" applyBorder="1" applyAlignment="1">
      <alignment horizontal="left" vertical="center"/>
      <protection/>
    </xf>
    <xf numFmtId="0" fontId="2" fillId="0" borderId="0" xfId="47">
      <alignment/>
      <protection/>
    </xf>
    <xf numFmtId="0" fontId="2" fillId="0" borderId="0" xfId="47" applyAlignment="1">
      <alignment horizontal="center" vertical="center"/>
      <protection/>
    </xf>
    <xf numFmtId="0" fontId="2" fillId="0" borderId="0" xfId="47" applyAlignment="1">
      <alignment vertical="center"/>
      <protection/>
    </xf>
    <xf numFmtId="0" fontId="2" fillId="0" borderId="0" xfId="47" applyFont="1" applyAlignment="1">
      <alignment vertical="center"/>
      <protection/>
    </xf>
    <xf numFmtId="0" fontId="4" fillId="0" borderId="0" xfId="47" applyFont="1" applyAlignment="1">
      <alignment horizontal="center" vertical="center"/>
      <protection/>
    </xf>
    <xf numFmtId="0" fontId="7" fillId="42" borderId="13" xfId="47" applyFont="1" applyFill="1" applyBorder="1" applyAlignment="1" applyProtection="1">
      <alignment horizontal="center" vertical="center"/>
      <protection/>
    </xf>
    <xf numFmtId="4" fontId="7" fillId="42" borderId="13" xfId="47" applyNumberFormat="1" applyFont="1" applyFill="1" applyBorder="1" applyAlignment="1" applyProtection="1">
      <alignment horizontal="center" vertical="center"/>
      <protection/>
    </xf>
    <xf numFmtId="3" fontId="7" fillId="42" borderId="13" xfId="47" applyNumberFormat="1" applyFont="1" applyFill="1" applyBorder="1" applyAlignment="1" applyProtection="1">
      <alignment horizontal="center" vertical="center"/>
      <protection/>
    </xf>
    <xf numFmtId="4" fontId="7" fillId="42" borderId="13" xfId="47" applyNumberFormat="1" applyFont="1" applyFill="1" applyBorder="1" applyAlignment="1">
      <alignment horizontal="left" vertical="center"/>
      <protection/>
    </xf>
    <xf numFmtId="3" fontId="7" fillId="42" borderId="13" xfId="47" applyNumberFormat="1" applyFont="1" applyFill="1" applyBorder="1" applyAlignment="1">
      <alignment horizontal="left" vertical="center"/>
      <protection/>
    </xf>
    <xf numFmtId="0" fontId="7" fillId="42" borderId="12" xfId="47" applyFont="1" applyFill="1" applyBorder="1" applyAlignment="1" applyProtection="1">
      <alignment horizontal="center" vertical="center"/>
      <protection/>
    </xf>
    <xf numFmtId="4" fontId="7" fillId="42" borderId="12" xfId="47" applyNumberFormat="1" applyFont="1" applyFill="1" applyBorder="1" applyAlignment="1" applyProtection="1">
      <alignment vertical="center"/>
      <protection/>
    </xf>
    <xf numFmtId="3" fontId="7" fillId="42" borderId="12" xfId="47" applyNumberFormat="1" applyFont="1" applyFill="1" applyBorder="1" applyAlignment="1" applyProtection="1">
      <alignment vertical="center"/>
      <protection/>
    </xf>
    <xf numFmtId="4" fontId="7" fillId="42" borderId="12" xfId="47" applyNumberFormat="1" applyFont="1" applyFill="1" applyBorder="1" applyAlignment="1">
      <alignment horizontal="left" vertical="center"/>
      <protection/>
    </xf>
    <xf numFmtId="3" fontId="7" fillId="42" borderId="12" xfId="47" applyNumberFormat="1" applyFont="1" applyFill="1" applyBorder="1" applyAlignment="1">
      <alignment horizontal="left" vertical="center"/>
      <protection/>
    </xf>
    <xf numFmtId="4" fontId="7" fillId="35" borderId="12" xfId="47" applyNumberFormat="1" applyFont="1" applyFill="1" applyBorder="1" applyAlignment="1" applyProtection="1">
      <alignment vertical="center"/>
      <protection/>
    </xf>
    <xf numFmtId="3" fontId="7" fillId="35" borderId="12" xfId="47" applyNumberFormat="1" applyFont="1" applyFill="1" applyBorder="1" applyAlignment="1" applyProtection="1">
      <alignment vertical="center"/>
      <protection/>
    </xf>
    <xf numFmtId="4" fontId="7" fillId="36" borderId="12" xfId="47" applyNumberFormat="1" applyFont="1" applyFill="1" applyBorder="1" applyAlignment="1" applyProtection="1">
      <alignment vertical="center"/>
      <protection/>
    </xf>
    <xf numFmtId="4" fontId="7" fillId="35" borderId="12" xfId="47" applyNumberFormat="1" applyFont="1" applyFill="1" applyBorder="1" applyAlignment="1">
      <alignment horizontal="left" vertical="center"/>
      <protection/>
    </xf>
    <xf numFmtId="3" fontId="7" fillId="35" borderId="12" xfId="47" applyNumberFormat="1" applyFont="1" applyFill="1" applyBorder="1" applyAlignment="1">
      <alignment horizontal="left" vertical="center"/>
      <protection/>
    </xf>
    <xf numFmtId="0" fontId="7" fillId="35" borderId="12" xfId="47" applyFont="1" applyFill="1" applyBorder="1" applyAlignment="1" applyProtection="1">
      <alignment horizontal="center" vertical="center"/>
      <protection/>
    </xf>
    <xf numFmtId="3" fontId="7" fillId="35" borderId="12" xfId="47" applyNumberFormat="1" applyFont="1" applyFill="1" applyBorder="1" applyAlignment="1" applyProtection="1">
      <alignment horizontal="center" vertical="center"/>
      <protection/>
    </xf>
    <xf numFmtId="4" fontId="7" fillId="35" borderId="12" xfId="47" applyNumberFormat="1" applyFont="1" applyFill="1" applyBorder="1" applyAlignment="1">
      <alignment horizontal="center" vertical="center"/>
      <protection/>
    </xf>
    <xf numFmtId="3" fontId="7" fillId="33" borderId="17" xfId="47" applyNumberFormat="1" applyFont="1" applyFill="1" applyBorder="1" applyAlignment="1">
      <alignment horizontal="center" vertical="center"/>
      <protection/>
    </xf>
    <xf numFmtId="3" fontId="7" fillId="0" borderId="12" xfId="47" applyNumberFormat="1" applyFont="1" applyFill="1" applyBorder="1" applyAlignment="1" applyProtection="1">
      <alignment horizontal="center" vertical="center"/>
      <protection locked="0"/>
    </xf>
    <xf numFmtId="4" fontId="7" fillId="0" borderId="12" xfId="47" applyNumberFormat="1" applyFont="1" applyFill="1" applyBorder="1" applyAlignment="1">
      <alignment horizontal="left" vertical="center" indent="1"/>
      <protection/>
    </xf>
    <xf numFmtId="3" fontId="7" fillId="0" borderId="12" xfId="47" applyNumberFormat="1" applyFont="1" applyFill="1" applyBorder="1" applyAlignment="1">
      <alignment horizontal="left" vertical="center" indent="1"/>
      <protection/>
    </xf>
    <xf numFmtId="4" fontId="7" fillId="0" borderId="12" xfId="47" applyNumberFormat="1" applyFont="1" applyFill="1" applyBorder="1" applyAlignment="1">
      <alignment horizontal="left" vertical="center"/>
      <protection/>
    </xf>
    <xf numFmtId="3" fontId="7" fillId="0" borderId="12" xfId="47" applyNumberFormat="1" applyFont="1" applyFill="1" applyBorder="1" applyAlignment="1">
      <alignment horizontal="left" vertical="center"/>
      <protection/>
    </xf>
    <xf numFmtId="3" fontId="7" fillId="42" borderId="12" xfId="47" applyNumberFormat="1" applyFont="1" applyFill="1" applyBorder="1" applyAlignment="1">
      <alignment horizontal="center" vertical="center"/>
      <protection/>
    </xf>
    <xf numFmtId="3" fontId="7" fillId="33" borderId="12" xfId="47" applyNumberFormat="1" applyFont="1" applyFill="1" applyBorder="1" applyAlignment="1" applyProtection="1">
      <alignment horizontal="center" vertical="center"/>
      <protection locked="0"/>
    </xf>
    <xf numFmtId="3" fontId="7" fillId="33" borderId="12" xfId="47" applyNumberFormat="1" applyFont="1" applyFill="1" applyBorder="1" applyAlignment="1">
      <alignment horizontal="center" vertical="center"/>
      <protection/>
    </xf>
    <xf numFmtId="4" fontId="7" fillId="0" borderId="12" xfId="47" applyNumberFormat="1" applyFont="1" applyFill="1" applyBorder="1" applyAlignment="1">
      <alignment horizontal="left" vertical="center" indent="2"/>
      <protection/>
    </xf>
    <xf numFmtId="3" fontId="7" fillId="0" borderId="12" xfId="47" applyNumberFormat="1" applyFont="1" applyFill="1" applyBorder="1" applyAlignment="1">
      <alignment horizontal="left" vertical="center" indent="2"/>
      <protection/>
    </xf>
    <xf numFmtId="4" fontId="7" fillId="33" borderId="49" xfId="47" applyNumberFormat="1" applyFont="1" applyFill="1" applyBorder="1" applyAlignment="1" applyProtection="1">
      <alignment horizontal="center" vertical="center"/>
      <protection locked="0"/>
    </xf>
    <xf numFmtId="3" fontId="7" fillId="33" borderId="49" xfId="47" applyNumberFormat="1" applyFont="1" applyFill="1" applyBorder="1" applyAlignment="1" applyProtection="1">
      <alignment horizontal="center" vertical="center"/>
      <protection locked="0"/>
    </xf>
    <xf numFmtId="3" fontId="7" fillId="42" borderId="18" xfId="47" applyNumberFormat="1" applyFont="1" applyFill="1" applyBorder="1" applyAlignment="1">
      <alignment horizontal="center" vertical="center"/>
      <protection/>
    </xf>
    <xf numFmtId="4" fontId="7" fillId="42" borderId="18" xfId="47" applyNumberFormat="1" applyFont="1" applyFill="1" applyBorder="1" applyAlignment="1">
      <alignment horizontal="left" vertical="center"/>
      <protection/>
    </xf>
    <xf numFmtId="3" fontId="7" fillId="42" borderId="18" xfId="47" applyNumberFormat="1" applyFont="1" applyFill="1" applyBorder="1" applyAlignment="1">
      <alignment horizontal="left" vertical="center"/>
      <protection/>
    </xf>
    <xf numFmtId="49" fontId="6" fillId="33" borderId="10" xfId="47" applyNumberFormat="1" applyFont="1" applyFill="1" applyBorder="1" applyAlignment="1">
      <alignment horizontal="center" vertical="center" wrapText="1"/>
      <protection/>
    </xf>
    <xf numFmtId="49" fontId="6" fillId="33" borderId="41" xfId="47" applyNumberFormat="1" applyFont="1" applyFill="1" applyBorder="1" applyAlignment="1">
      <alignment horizontal="center" vertical="center" wrapText="1"/>
      <protection/>
    </xf>
    <xf numFmtId="49" fontId="6" fillId="33" borderId="40" xfId="47" applyNumberFormat="1" applyFont="1" applyFill="1" applyBorder="1" applyAlignment="1">
      <alignment horizontal="center" vertical="center" wrapText="1"/>
      <protection/>
    </xf>
    <xf numFmtId="49" fontId="6" fillId="33" borderId="11" xfId="47" applyNumberFormat="1" applyFont="1" applyFill="1" applyBorder="1" applyAlignment="1">
      <alignment horizontal="center" vertical="center" wrapText="1"/>
      <protection/>
    </xf>
    <xf numFmtId="49" fontId="6" fillId="33" borderId="54" xfId="47" applyNumberFormat="1" applyFont="1" applyFill="1" applyBorder="1" applyAlignment="1">
      <alignment horizontal="left" vertical="center"/>
      <protection/>
    </xf>
    <xf numFmtId="49" fontId="6" fillId="33" borderId="10" xfId="47" applyNumberFormat="1" applyFont="1" applyFill="1" applyBorder="1" applyAlignment="1">
      <alignment horizontal="left" vertical="center"/>
      <protection/>
    </xf>
    <xf numFmtId="0" fontId="14" fillId="0" borderId="0" xfId="47" applyFont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3" fillId="0" borderId="0" xfId="47" applyFont="1" applyAlignment="1">
      <alignment vertical="center"/>
      <protection/>
    </xf>
    <xf numFmtId="0" fontId="7" fillId="36" borderId="43" xfId="46" applyFont="1" applyFill="1" applyBorder="1" applyAlignment="1">
      <alignment horizontal="left" vertical="center"/>
      <protection/>
    </xf>
    <xf numFmtId="165" fontId="7" fillId="36" borderId="18" xfId="46" applyNumberFormat="1" applyFont="1" applyFill="1" applyBorder="1" applyAlignment="1" applyProtection="1">
      <alignment horizontal="left" vertical="center"/>
      <protection locked="0"/>
    </xf>
    <xf numFmtId="49" fontId="7" fillId="36" borderId="18" xfId="46" applyNumberFormat="1" applyFont="1" applyFill="1" applyBorder="1" applyAlignment="1" applyProtection="1">
      <alignment horizontal="left" vertical="center" wrapText="1"/>
      <protection locked="0"/>
    </xf>
    <xf numFmtId="0" fontId="7" fillId="36" borderId="55" xfId="46" applyFont="1" applyFill="1" applyBorder="1" applyAlignment="1" applyProtection="1">
      <alignment horizontal="left" vertical="center"/>
      <protection locked="0"/>
    </xf>
    <xf numFmtId="0" fontId="7" fillId="36" borderId="18" xfId="46" applyFont="1" applyFill="1" applyBorder="1" applyAlignment="1" applyProtection="1">
      <alignment horizontal="left" vertical="center"/>
      <protection locked="0"/>
    </xf>
    <xf numFmtId="3" fontId="7" fillId="36" borderId="55" xfId="46" applyNumberFormat="1" applyFont="1" applyFill="1" applyBorder="1" applyAlignment="1" applyProtection="1">
      <alignment horizontal="left" vertical="center"/>
      <protection locked="0"/>
    </xf>
    <xf numFmtId="3" fontId="7" fillId="36" borderId="18" xfId="46" applyNumberFormat="1" applyFont="1" applyFill="1" applyBorder="1" applyAlignment="1">
      <alignment horizontal="left" vertical="center"/>
      <protection/>
    </xf>
    <xf numFmtId="3" fontId="7" fillId="36" borderId="55" xfId="46" applyNumberFormat="1" applyFont="1" applyFill="1" applyBorder="1" applyAlignment="1">
      <alignment horizontal="left" vertical="center"/>
      <protection/>
    </xf>
    <xf numFmtId="4" fontId="7" fillId="0" borderId="55" xfId="46" applyNumberFormat="1" applyFont="1" applyFill="1" applyBorder="1" applyAlignment="1" applyProtection="1">
      <alignment horizontal="left" vertical="center"/>
      <protection/>
    </xf>
    <xf numFmtId="0" fontId="7" fillId="36" borderId="47" xfId="46" applyFont="1" applyFill="1" applyBorder="1" applyAlignment="1">
      <alignment horizontal="left" vertical="center"/>
      <protection/>
    </xf>
    <xf numFmtId="165" fontId="7" fillId="36" borderId="12" xfId="46" applyNumberFormat="1" applyFont="1" applyFill="1" applyBorder="1" applyAlignment="1" applyProtection="1">
      <alignment horizontal="left" vertical="center"/>
      <protection locked="0"/>
    </xf>
    <xf numFmtId="49" fontId="7" fillId="36" borderId="12" xfId="46" applyNumberFormat="1" applyFont="1" applyFill="1" applyBorder="1" applyAlignment="1" applyProtection="1">
      <alignment horizontal="left" vertical="center" wrapText="1"/>
      <protection locked="0"/>
    </xf>
    <xf numFmtId="0" fontId="7" fillId="36" borderId="45" xfId="46" applyFont="1" applyFill="1" applyBorder="1" applyAlignment="1" applyProtection="1">
      <alignment horizontal="left" vertical="center"/>
      <protection locked="0"/>
    </xf>
    <xf numFmtId="0" fontId="7" fillId="36" borderId="12" xfId="46" applyFont="1" applyFill="1" applyBorder="1" applyAlignment="1" applyProtection="1">
      <alignment horizontal="left" vertical="center"/>
      <protection locked="0"/>
    </xf>
    <xf numFmtId="3" fontId="7" fillId="36" borderId="45" xfId="46" applyNumberFormat="1" applyFont="1" applyFill="1" applyBorder="1" applyAlignment="1" applyProtection="1">
      <alignment horizontal="left" vertical="center"/>
      <protection locked="0"/>
    </xf>
    <xf numFmtId="3" fontId="7" fillId="36" borderId="12" xfId="46" applyNumberFormat="1" applyFont="1" applyFill="1" applyBorder="1" applyAlignment="1">
      <alignment horizontal="left" vertical="center"/>
      <protection/>
    </xf>
    <xf numFmtId="3" fontId="7" fillId="36" borderId="45" xfId="46" applyNumberFormat="1" applyFont="1" applyFill="1" applyBorder="1" applyAlignment="1">
      <alignment horizontal="left" vertical="center"/>
      <protection/>
    </xf>
    <xf numFmtId="4" fontId="7" fillId="0" borderId="45" xfId="46" applyNumberFormat="1" applyFont="1" applyFill="1" applyBorder="1" applyAlignment="1" applyProtection="1">
      <alignment horizontal="left" vertical="center"/>
      <protection/>
    </xf>
    <xf numFmtId="0" fontId="7" fillId="36" borderId="15" xfId="46" applyFont="1" applyFill="1" applyBorder="1" applyAlignment="1">
      <alignment horizontal="left" vertical="center"/>
      <protection/>
    </xf>
    <xf numFmtId="165" fontId="7" fillId="36" borderId="13" xfId="46" applyNumberFormat="1" applyFont="1" applyFill="1" applyBorder="1" applyAlignment="1" applyProtection="1">
      <alignment horizontal="left" vertical="center"/>
      <protection locked="0"/>
    </xf>
    <xf numFmtId="49" fontId="7" fillId="36" borderId="13" xfId="46" applyNumberFormat="1" applyFont="1" applyFill="1" applyBorder="1" applyAlignment="1" applyProtection="1">
      <alignment horizontal="left" vertical="center" wrapText="1"/>
      <protection locked="0"/>
    </xf>
    <xf numFmtId="0" fontId="7" fillId="36" borderId="56" xfId="46" applyFont="1" applyFill="1" applyBorder="1" applyAlignment="1" applyProtection="1">
      <alignment horizontal="left" vertical="center"/>
      <protection locked="0"/>
    </xf>
    <xf numFmtId="0" fontId="7" fillId="36" borderId="13" xfId="46" applyFont="1" applyFill="1" applyBorder="1" applyAlignment="1" applyProtection="1">
      <alignment horizontal="left" vertical="center"/>
      <protection locked="0"/>
    </xf>
    <xf numFmtId="3" fontId="7" fillId="36" borderId="56" xfId="46" applyNumberFormat="1" applyFont="1" applyFill="1" applyBorder="1" applyAlignment="1" applyProtection="1">
      <alignment horizontal="left" vertical="center"/>
      <protection locked="0"/>
    </xf>
    <xf numFmtId="3" fontId="7" fillId="36" borderId="13" xfId="46" applyNumberFormat="1" applyFont="1" applyFill="1" applyBorder="1" applyAlignment="1">
      <alignment horizontal="left" vertical="center"/>
      <protection/>
    </xf>
    <xf numFmtId="3" fontId="7" fillId="36" borderId="56" xfId="46" applyNumberFormat="1" applyFont="1" applyFill="1" applyBorder="1" applyAlignment="1">
      <alignment horizontal="left" vertical="center"/>
      <protection/>
    </xf>
    <xf numFmtId="4" fontId="7" fillId="0" borderId="56" xfId="46" applyNumberFormat="1" applyFont="1" applyFill="1" applyBorder="1" applyAlignment="1" applyProtection="1">
      <alignment horizontal="left" vertical="center"/>
      <protection/>
    </xf>
    <xf numFmtId="0" fontId="6" fillId="33" borderId="10" xfId="46" applyFont="1" applyFill="1" applyBorder="1" applyAlignment="1">
      <alignment/>
      <protection/>
    </xf>
    <xf numFmtId="4" fontId="7" fillId="40" borderId="18" xfId="46" applyNumberFormat="1" applyFont="1" applyFill="1" applyBorder="1" applyAlignment="1">
      <alignment horizontal="left" vertical="center"/>
      <protection/>
    </xf>
    <xf numFmtId="3" fontId="6" fillId="40" borderId="44" xfId="46" applyNumberFormat="1" applyFont="1" applyFill="1" applyBorder="1" applyAlignment="1">
      <alignment horizontal="left" vertical="center"/>
      <protection/>
    </xf>
    <xf numFmtId="4" fontId="7" fillId="40" borderId="12" xfId="46" applyNumberFormat="1" applyFont="1" applyFill="1" applyBorder="1" applyAlignment="1">
      <alignment horizontal="left" vertical="center"/>
      <protection/>
    </xf>
    <xf numFmtId="3" fontId="6" fillId="40" borderId="46" xfId="46" applyNumberFormat="1" applyFont="1" applyFill="1" applyBorder="1" applyAlignment="1">
      <alignment horizontal="left" vertical="center"/>
      <protection/>
    </xf>
    <xf numFmtId="4" fontId="7" fillId="40" borderId="13" xfId="46" applyNumberFormat="1" applyFont="1" applyFill="1" applyBorder="1" applyAlignment="1">
      <alignment horizontal="left" vertical="center"/>
      <protection/>
    </xf>
    <xf numFmtId="3" fontId="6" fillId="40" borderId="50" xfId="46" applyNumberFormat="1" applyFont="1" applyFill="1" applyBorder="1" applyAlignment="1">
      <alignment horizontal="left" vertical="center"/>
      <protection/>
    </xf>
    <xf numFmtId="49" fontId="103" fillId="0" borderId="17" xfId="47" applyNumberFormat="1" applyFont="1" applyFill="1" applyBorder="1" applyAlignment="1">
      <alignment horizontal="center" vertical="center" wrapText="1"/>
      <protection/>
    </xf>
    <xf numFmtId="49" fontId="103" fillId="0" borderId="12" xfId="47" applyNumberFormat="1" applyFont="1" applyFill="1" applyBorder="1" applyAlignment="1" applyProtection="1">
      <alignment horizontal="center" vertical="center" wrapText="1"/>
      <protection locked="0"/>
    </xf>
    <xf numFmtId="49" fontId="103" fillId="0" borderId="12" xfId="47" applyNumberFormat="1" applyFont="1" applyFill="1" applyBorder="1" applyAlignment="1">
      <alignment horizontal="center" vertical="center" wrapText="1"/>
      <protection/>
    </xf>
    <xf numFmtId="49" fontId="7" fillId="0" borderId="58" xfId="46" applyNumberFormat="1" applyFont="1" applyFill="1" applyBorder="1" applyAlignment="1" applyProtection="1">
      <alignment horizontal="left" wrapText="1"/>
      <protection locked="0"/>
    </xf>
    <xf numFmtId="0" fontId="2" fillId="0" borderId="0" xfId="47" applyBorder="1" applyAlignment="1">
      <alignment horizontal="center"/>
      <protection/>
    </xf>
    <xf numFmtId="49" fontId="7" fillId="0" borderId="10" xfId="46" applyNumberFormat="1" applyFont="1" applyFill="1" applyBorder="1" applyAlignment="1" applyProtection="1">
      <alignment horizontal="left" wrapText="1"/>
      <protection locked="0"/>
    </xf>
    <xf numFmtId="49" fontId="7" fillId="0" borderId="42" xfId="46" applyNumberFormat="1" applyFont="1" applyFill="1" applyBorder="1" applyAlignment="1" applyProtection="1">
      <alignment horizontal="left" wrapText="1"/>
      <protection locked="0"/>
    </xf>
    <xf numFmtId="0" fontId="7" fillId="0" borderId="31" xfId="46" applyNumberFormat="1" applyFont="1" applyFill="1" applyBorder="1" applyAlignment="1" applyProtection="1">
      <alignment horizontal="left" wrapText="1"/>
      <protection locked="0"/>
    </xf>
    <xf numFmtId="49" fontId="7" fillId="0" borderId="10" xfId="46" applyNumberFormat="1" applyFont="1" applyBorder="1" applyAlignment="1" applyProtection="1">
      <alignment horizontal="left" wrapText="1"/>
      <protection locked="0"/>
    </xf>
    <xf numFmtId="2" fontId="6" fillId="40" borderId="11" xfId="47" applyNumberFormat="1" applyFont="1" applyFill="1" applyBorder="1" applyAlignment="1">
      <alignment vertical="center" wrapText="1"/>
      <protection/>
    </xf>
    <xf numFmtId="2" fontId="6" fillId="40" borderId="39" xfId="47" applyNumberFormat="1" applyFont="1" applyFill="1" applyBorder="1" applyAlignment="1">
      <alignment vertical="center" wrapText="1"/>
      <protection/>
    </xf>
    <xf numFmtId="2" fontId="6" fillId="40" borderId="31" xfId="47" applyNumberFormat="1" applyFont="1" applyFill="1" applyBorder="1" applyAlignment="1">
      <alignment vertical="center" wrapText="1"/>
      <protection/>
    </xf>
    <xf numFmtId="4" fontId="6" fillId="41" borderId="11" xfId="47" applyNumberFormat="1" applyFont="1" applyFill="1" applyBorder="1" applyAlignment="1">
      <alignment horizontal="right" vertical="center" wrapText="1"/>
      <protection/>
    </xf>
    <xf numFmtId="0" fontId="4" fillId="0" borderId="0" xfId="48" applyFont="1" applyAlignment="1">
      <alignment horizontal="left"/>
      <protection/>
    </xf>
    <xf numFmtId="49" fontId="7" fillId="42" borderId="11" xfId="48" applyNumberFormat="1" applyFont="1" applyFill="1" applyBorder="1" applyAlignment="1">
      <alignment horizontal="left" vertical="center"/>
      <protection/>
    </xf>
    <xf numFmtId="43" fontId="7" fillId="0" borderId="10" xfId="48" applyNumberFormat="1" applyFont="1" applyBorder="1" applyAlignment="1" applyProtection="1">
      <alignment horizontal="left" vertical="center"/>
      <protection locked="0"/>
    </xf>
    <xf numFmtId="0" fontId="7" fillId="0" borderId="0" xfId="48" applyFont="1" applyAlignment="1">
      <alignment horizontal="center" vertical="center"/>
      <protection/>
    </xf>
    <xf numFmtId="0" fontId="4" fillId="0" borderId="0" xfId="48" applyFont="1">
      <alignment/>
      <protection/>
    </xf>
    <xf numFmtId="9" fontId="7" fillId="33" borderId="12" xfId="51" applyFont="1" applyFill="1" applyBorder="1" applyAlignment="1">
      <alignment horizontal="center" vertical="center"/>
    </xf>
    <xf numFmtId="9" fontId="7" fillId="42" borderId="12" xfId="51" applyFont="1" applyFill="1" applyBorder="1" applyAlignment="1" applyProtection="1">
      <alignment horizontal="center" vertical="center"/>
      <protection/>
    </xf>
    <xf numFmtId="9" fontId="7" fillId="35" borderId="12" xfId="51" applyFont="1" applyFill="1" applyBorder="1" applyAlignment="1" applyProtection="1">
      <alignment horizontal="center" vertical="center"/>
      <protection/>
    </xf>
    <xf numFmtId="9" fontId="7" fillId="42" borderId="12" xfId="51" applyFont="1" applyFill="1" applyBorder="1" applyAlignment="1">
      <alignment horizontal="center" vertical="center"/>
    </xf>
    <xf numFmtId="9" fontId="7" fillId="41" borderId="13" xfId="51" applyFont="1" applyFill="1" applyBorder="1" applyAlignment="1" applyProtection="1">
      <alignment horizontal="center" vertical="center"/>
      <protection/>
    </xf>
    <xf numFmtId="9" fontId="7" fillId="43" borderId="18" xfId="51" applyFont="1" applyFill="1" applyBorder="1" applyAlignment="1">
      <alignment horizontal="center" vertical="center"/>
    </xf>
    <xf numFmtId="9" fontId="7" fillId="35" borderId="12" xfId="51" applyFont="1" applyFill="1" applyBorder="1" applyAlignment="1">
      <alignment horizontal="center" vertical="center"/>
    </xf>
    <xf numFmtId="9" fontId="7" fillId="43" borderId="12" xfId="51" applyFont="1" applyFill="1" applyBorder="1" applyAlignment="1">
      <alignment horizontal="center" vertical="center"/>
    </xf>
    <xf numFmtId="9" fontId="7" fillId="42" borderId="18" xfId="51" applyFont="1" applyFill="1" applyBorder="1" applyAlignment="1">
      <alignment horizontal="center" vertical="center"/>
    </xf>
    <xf numFmtId="0" fontId="93" fillId="0" borderId="0" xfId="46" applyFont="1" applyAlignment="1">
      <alignment horizontal="left" vertical="top" wrapText="1"/>
      <protection/>
    </xf>
    <xf numFmtId="0" fontId="39" fillId="0" borderId="0" xfId="46" applyFont="1">
      <alignment/>
      <protection/>
    </xf>
    <xf numFmtId="0" fontId="15" fillId="0" borderId="0" xfId="46" applyFont="1" applyBorder="1" applyAlignment="1">
      <alignment/>
      <protection/>
    </xf>
    <xf numFmtId="0" fontId="2" fillId="0" borderId="0" xfId="46" applyBorder="1" applyAlignment="1">
      <alignment/>
      <protection/>
    </xf>
    <xf numFmtId="0" fontId="39" fillId="44" borderId="11" xfId="46" applyFont="1" applyFill="1" applyBorder="1">
      <alignment/>
      <protection/>
    </xf>
    <xf numFmtId="0" fontId="39" fillId="44" borderId="39" xfId="46" applyFont="1" applyFill="1" applyBorder="1">
      <alignment/>
      <protection/>
    </xf>
    <xf numFmtId="0" fontId="39" fillId="44" borderId="31" xfId="46" applyFont="1" applyFill="1" applyBorder="1">
      <alignment/>
      <protection/>
    </xf>
    <xf numFmtId="0" fontId="2" fillId="37" borderId="10" xfId="46" applyFill="1" applyBorder="1" applyAlignment="1">
      <alignment horizontal="center" vertical="top" wrapText="1"/>
      <protection/>
    </xf>
    <xf numFmtId="0" fontId="2" fillId="0" borderId="41" xfId="46" applyBorder="1">
      <alignment/>
      <protection/>
    </xf>
    <xf numFmtId="49" fontId="15" fillId="36" borderId="59" xfId="46" applyNumberFormat="1" applyFont="1" applyFill="1" applyBorder="1">
      <alignment/>
      <protection/>
    </xf>
    <xf numFmtId="0" fontId="15" fillId="36" borderId="60" xfId="46" applyFont="1" applyFill="1" applyBorder="1">
      <alignment/>
      <protection/>
    </xf>
    <xf numFmtId="4" fontId="15" fillId="36" borderId="60" xfId="46" applyNumberFormat="1" applyFont="1" applyFill="1" applyBorder="1">
      <alignment/>
      <protection/>
    </xf>
    <xf numFmtId="4" fontId="104" fillId="36" borderId="35" xfId="46" applyNumberFormat="1" applyFont="1" applyFill="1" applyBorder="1">
      <alignment/>
      <protection/>
    </xf>
    <xf numFmtId="0" fontId="15" fillId="36" borderId="0" xfId="46" applyFont="1" applyFill="1" applyBorder="1">
      <alignment/>
      <protection/>
    </xf>
    <xf numFmtId="0" fontId="15" fillId="36" borderId="59" xfId="46" applyFont="1" applyFill="1" applyBorder="1">
      <alignment/>
      <protection/>
    </xf>
    <xf numFmtId="4" fontId="105" fillId="36" borderId="35" xfId="46" applyNumberFormat="1" applyFont="1" applyFill="1" applyBorder="1">
      <alignment/>
      <protection/>
    </xf>
    <xf numFmtId="49" fontId="15" fillId="36" borderId="21" xfId="46" applyNumberFormat="1" applyFont="1" applyFill="1" applyBorder="1">
      <alignment/>
      <protection/>
    </xf>
    <xf numFmtId="0" fontId="15" fillId="36" borderId="29" xfId="46" applyFont="1" applyFill="1" applyBorder="1">
      <alignment/>
      <protection/>
    </xf>
    <xf numFmtId="4" fontId="15" fillId="36" borderId="29" xfId="46" applyNumberFormat="1" applyFont="1" applyFill="1" applyBorder="1">
      <alignment/>
      <protection/>
    </xf>
    <xf numFmtId="4" fontId="104" fillId="36" borderId="22" xfId="46" applyNumberFormat="1" applyFont="1" applyFill="1" applyBorder="1">
      <alignment/>
      <protection/>
    </xf>
    <xf numFmtId="0" fontId="2" fillId="36" borderId="21" xfId="46" applyFill="1" applyBorder="1">
      <alignment/>
      <protection/>
    </xf>
    <xf numFmtId="0" fontId="2" fillId="36" borderId="29" xfId="46" applyFill="1" applyBorder="1">
      <alignment/>
      <protection/>
    </xf>
    <xf numFmtId="0" fontId="106" fillId="36" borderId="22" xfId="46" applyFont="1" applyFill="1" applyBorder="1">
      <alignment/>
      <protection/>
    </xf>
    <xf numFmtId="0" fontId="15" fillId="36" borderId="21" xfId="46" applyFont="1" applyFill="1" applyBorder="1">
      <alignment/>
      <protection/>
    </xf>
    <xf numFmtId="4" fontId="105" fillId="36" borderId="22" xfId="46" applyNumberFormat="1" applyFont="1" applyFill="1" applyBorder="1">
      <alignment/>
      <protection/>
    </xf>
    <xf numFmtId="14" fontId="15" fillId="36" borderId="21" xfId="46" applyNumberFormat="1" applyFont="1" applyFill="1" applyBorder="1">
      <alignment/>
      <protection/>
    </xf>
    <xf numFmtId="4" fontId="107" fillId="36" borderId="22" xfId="46" applyNumberFormat="1" applyFont="1" applyFill="1" applyBorder="1">
      <alignment/>
      <protection/>
    </xf>
    <xf numFmtId="4" fontId="15" fillId="36" borderId="22" xfId="46" applyNumberFormat="1" applyFont="1" applyFill="1" applyBorder="1">
      <alignment/>
      <protection/>
    </xf>
    <xf numFmtId="49" fontId="15" fillId="36" borderId="0" xfId="46" applyNumberFormat="1" applyFont="1" applyFill="1" applyBorder="1">
      <alignment/>
      <protection/>
    </xf>
    <xf numFmtId="0" fontId="15" fillId="36" borderId="23" xfId="46" applyFont="1" applyFill="1" applyBorder="1">
      <alignment/>
      <protection/>
    </xf>
    <xf numFmtId="4" fontId="15" fillId="36" borderId="30" xfId="46" applyNumberFormat="1" applyFont="1" applyFill="1" applyBorder="1">
      <alignment/>
      <protection/>
    </xf>
    <xf numFmtId="4" fontId="15" fillId="36" borderId="16" xfId="46" applyNumberFormat="1" applyFont="1" applyFill="1" applyBorder="1">
      <alignment/>
      <protection/>
    </xf>
    <xf numFmtId="49" fontId="15" fillId="0" borderId="0" xfId="46" applyNumberFormat="1" applyFont="1" applyBorder="1">
      <alignment/>
      <protection/>
    </xf>
    <xf numFmtId="0" fontId="15" fillId="0" borderId="0" xfId="46" applyFont="1" applyBorder="1">
      <alignment/>
      <protection/>
    </xf>
    <xf numFmtId="4" fontId="15" fillId="0" borderId="0" xfId="46" applyNumberFormat="1" applyFont="1" applyBorder="1">
      <alignment/>
      <protection/>
    </xf>
    <xf numFmtId="49" fontId="108" fillId="0" borderId="0" xfId="46" applyNumberFormat="1" applyFont="1" applyBorder="1">
      <alignment/>
      <protection/>
    </xf>
    <xf numFmtId="0" fontId="108" fillId="0" borderId="0" xfId="46" applyFont="1" applyBorder="1">
      <alignment/>
      <protection/>
    </xf>
    <xf numFmtId="3" fontId="15" fillId="0" borderId="0" xfId="46" applyNumberFormat="1" applyFont="1" applyBorder="1">
      <alignment/>
      <protection/>
    </xf>
    <xf numFmtId="4" fontId="40" fillId="0" borderId="0" xfId="46" applyNumberFormat="1" applyFont="1" applyBorder="1">
      <alignment/>
      <protection/>
    </xf>
    <xf numFmtId="4" fontId="105" fillId="0" borderId="0" xfId="46" applyNumberFormat="1" applyFont="1" applyBorder="1">
      <alignment/>
      <protection/>
    </xf>
    <xf numFmtId="49" fontId="15" fillId="36" borderId="24" xfId="46" applyNumberFormat="1" applyFont="1" applyFill="1" applyBorder="1">
      <alignment/>
      <protection/>
    </xf>
    <xf numFmtId="0" fontId="15" fillId="36" borderId="61" xfId="46" applyFont="1" applyFill="1" applyBorder="1">
      <alignment/>
      <protection/>
    </xf>
    <xf numFmtId="4" fontId="15" fillId="36" borderId="61" xfId="46" applyNumberFormat="1" applyFont="1" applyFill="1" applyBorder="1">
      <alignment/>
      <protection/>
    </xf>
    <xf numFmtId="4" fontId="15" fillId="36" borderId="25" xfId="46" applyNumberFormat="1" applyFont="1" applyFill="1" applyBorder="1">
      <alignment/>
      <protection/>
    </xf>
    <xf numFmtId="0" fontId="15" fillId="36" borderId="19" xfId="46" applyFont="1" applyFill="1" applyBorder="1">
      <alignment/>
      <protection/>
    </xf>
    <xf numFmtId="4" fontId="15" fillId="36" borderId="28" xfId="46" applyNumberFormat="1" applyFont="1" applyFill="1" applyBorder="1">
      <alignment/>
      <protection/>
    </xf>
    <xf numFmtId="4" fontId="105" fillId="36" borderId="20" xfId="46" applyNumberFormat="1" applyFont="1" applyFill="1" applyBorder="1">
      <alignment/>
      <protection/>
    </xf>
    <xf numFmtId="49" fontId="15" fillId="36" borderId="19" xfId="46" applyNumberFormat="1" applyFont="1" applyFill="1" applyBorder="1">
      <alignment/>
      <protection/>
    </xf>
    <xf numFmtId="0" fontId="15" fillId="36" borderId="28" xfId="46" applyFont="1" applyFill="1" applyBorder="1">
      <alignment/>
      <protection/>
    </xf>
    <xf numFmtId="4" fontId="104" fillId="36" borderId="20" xfId="46" applyNumberFormat="1" applyFont="1" applyFill="1" applyBorder="1">
      <alignment/>
      <protection/>
    </xf>
    <xf numFmtId="0" fontId="2" fillId="45" borderId="11" xfId="46" applyFill="1" applyBorder="1">
      <alignment/>
      <protection/>
    </xf>
    <xf numFmtId="0" fontId="39" fillId="45" borderId="39" xfId="46" applyFont="1" applyFill="1" applyBorder="1">
      <alignment/>
      <protection/>
    </xf>
    <xf numFmtId="0" fontId="39" fillId="45" borderId="31" xfId="46" applyFont="1" applyFill="1" applyBorder="1">
      <alignment/>
      <protection/>
    </xf>
    <xf numFmtId="0" fontId="2" fillId="45" borderId="40" xfId="46" applyFill="1" applyBorder="1" applyAlignment="1">
      <alignment horizontal="center" vertical="top" wrapText="1"/>
      <protection/>
    </xf>
    <xf numFmtId="0" fontId="2" fillId="45" borderId="62" xfId="46" applyFill="1" applyBorder="1" applyAlignment="1">
      <alignment horizontal="center" vertical="top" wrapText="1"/>
      <protection/>
    </xf>
    <xf numFmtId="0" fontId="2" fillId="45" borderId="42" xfId="46" applyFill="1" applyBorder="1" applyAlignment="1">
      <alignment horizontal="center" vertical="center" wrapText="1"/>
      <protection/>
    </xf>
    <xf numFmtId="0" fontId="2" fillId="45" borderId="10" xfId="46" applyFill="1" applyBorder="1" applyAlignment="1">
      <alignment horizontal="center" vertical="top" wrapText="1"/>
      <protection/>
    </xf>
    <xf numFmtId="0" fontId="2" fillId="46" borderId="53" xfId="46" applyFill="1" applyBorder="1" applyAlignment="1">
      <alignment horizontal="center" vertical="top" wrapText="1"/>
      <protection/>
    </xf>
    <xf numFmtId="0" fontId="2" fillId="46" borderId="42" xfId="46" applyFill="1" applyBorder="1" applyAlignment="1">
      <alignment horizontal="center" vertical="center" wrapText="1"/>
      <protection/>
    </xf>
    <xf numFmtId="0" fontId="2" fillId="46" borderId="10" xfId="46" applyFill="1" applyBorder="1" applyAlignment="1">
      <alignment horizontal="center" vertical="top" wrapText="1"/>
      <protection/>
    </xf>
    <xf numFmtId="49" fontId="41" fillId="0" borderId="11" xfId="0" applyNumberFormat="1" applyFont="1" applyBorder="1" applyAlignment="1">
      <alignment/>
    </xf>
    <xf numFmtId="4" fontId="41" fillId="0" borderId="26" xfId="0" applyNumberFormat="1" applyFont="1" applyBorder="1" applyAlignment="1">
      <alignment/>
    </xf>
    <xf numFmtId="4" fontId="41" fillId="0" borderId="63" xfId="0" applyNumberFormat="1" applyFont="1" applyBorder="1" applyAlignment="1">
      <alignment/>
    </xf>
    <xf numFmtId="4" fontId="41" fillId="0" borderId="27" xfId="0" applyNumberFormat="1" applyFont="1" applyBorder="1" applyAlignment="1">
      <alignment/>
    </xf>
    <xf numFmtId="0" fontId="41" fillId="36" borderId="0" xfId="46" applyFont="1" applyFill="1" applyBorder="1">
      <alignment/>
      <protection/>
    </xf>
    <xf numFmtId="4" fontId="41" fillId="0" borderId="23" xfId="0" applyNumberFormat="1" applyFont="1" applyBorder="1" applyAlignment="1">
      <alignment/>
    </xf>
    <xf numFmtId="4" fontId="41" fillId="0" borderId="30" xfId="0" applyNumberFormat="1" applyFont="1" applyBorder="1" applyAlignment="1">
      <alignment/>
    </xf>
    <xf numFmtId="4" fontId="41" fillId="0" borderId="16" xfId="0" applyNumberFormat="1" applyFont="1" applyBorder="1" applyAlignment="1">
      <alignment/>
    </xf>
    <xf numFmtId="49" fontId="41" fillId="0" borderId="0" xfId="46" applyNumberFormat="1" applyFont="1" applyBorder="1">
      <alignment/>
      <protection/>
    </xf>
    <xf numFmtId="4" fontId="7" fillId="0" borderId="12" xfId="4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49" fontId="103" fillId="7" borderId="12" xfId="0" applyNumberFormat="1" applyFont="1" applyFill="1" applyBorder="1" applyAlignment="1">
      <alignment horizontal="left" vertical="center" indent="2"/>
    </xf>
    <xf numFmtId="4" fontId="7" fillId="7" borderId="12" xfId="0" applyNumberFormat="1" applyFont="1" applyFill="1" applyBorder="1" applyAlignment="1">
      <alignment horizontal="left" vertical="center" indent="1"/>
    </xf>
    <xf numFmtId="3" fontId="7" fillId="7" borderId="12" xfId="0" applyNumberFormat="1" applyFont="1" applyFill="1" applyBorder="1" applyAlignment="1">
      <alignment horizontal="left" vertical="center" indent="1"/>
    </xf>
    <xf numFmtId="4" fontId="103" fillId="7" borderId="12" xfId="0" applyNumberFormat="1" applyFont="1" applyFill="1" applyBorder="1" applyAlignment="1" applyProtection="1">
      <alignment horizontal="center" vertical="center"/>
      <protection locked="0"/>
    </xf>
    <xf numFmtId="4" fontId="7" fillId="7" borderId="12" xfId="0" applyNumberFormat="1" applyFont="1" applyFill="1" applyBorder="1" applyAlignment="1" applyProtection="1">
      <alignment horizontal="center" vertical="center"/>
      <protection locked="0"/>
    </xf>
    <xf numFmtId="3" fontId="7" fillId="7" borderId="12" xfId="0" applyNumberFormat="1" applyFont="1" applyFill="1" applyBorder="1" applyAlignment="1" applyProtection="1">
      <alignment horizontal="center" vertical="center"/>
      <protection locked="0"/>
    </xf>
    <xf numFmtId="4" fontId="7" fillId="7" borderId="12" xfId="0" applyNumberFormat="1" applyFont="1" applyFill="1" applyBorder="1" applyAlignment="1">
      <alignment horizontal="center" vertical="center"/>
    </xf>
    <xf numFmtId="3" fontId="7" fillId="7" borderId="17" xfId="0" applyNumberFormat="1" applyFont="1" applyFill="1" applyBorder="1" applyAlignment="1">
      <alignment horizontal="center" vertical="center"/>
    </xf>
    <xf numFmtId="0" fontId="4" fillId="7" borderId="0" xfId="0" applyFont="1" applyFill="1" applyAlignment="1">
      <alignment/>
    </xf>
    <xf numFmtId="49" fontId="103" fillId="7" borderId="47" xfId="0" applyNumberFormat="1" applyFont="1" applyFill="1" applyBorder="1" applyAlignment="1">
      <alignment horizontal="left" vertical="center"/>
    </xf>
    <xf numFmtId="168" fontId="7" fillId="7" borderId="12" xfId="0" applyNumberFormat="1" applyFont="1" applyFill="1" applyBorder="1" applyAlignment="1">
      <alignment horizontal="center" vertical="center"/>
    </xf>
    <xf numFmtId="49" fontId="103" fillId="7" borderId="12" xfId="0" applyNumberFormat="1" applyFont="1" applyFill="1" applyBorder="1" applyAlignment="1" applyProtection="1">
      <alignment horizontal="left" vertical="center" wrapText="1"/>
      <protection locked="0"/>
    </xf>
    <xf numFmtId="4" fontId="4" fillId="7" borderId="12" xfId="0" applyNumberFormat="1" applyFont="1" applyFill="1" applyBorder="1" applyAlignment="1">
      <alignment horizontal="center" vertical="center"/>
    </xf>
    <xf numFmtId="4" fontId="4" fillId="7" borderId="12" xfId="0" applyNumberFormat="1" applyFont="1" applyFill="1" applyBorder="1" applyAlignment="1">
      <alignment/>
    </xf>
    <xf numFmtId="49" fontId="7" fillId="7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40" xfId="46" applyNumberFormat="1" applyFont="1" applyFill="1" applyBorder="1" applyAlignment="1">
      <alignment horizontal="center" vertical="center" wrapText="1"/>
      <protection/>
    </xf>
    <xf numFmtId="49" fontId="6" fillId="33" borderId="57" xfId="46" applyNumberFormat="1" applyFont="1" applyFill="1" applyBorder="1" applyAlignment="1">
      <alignment horizontal="center" vertical="center" wrapText="1"/>
      <protection/>
    </xf>
    <xf numFmtId="49" fontId="6" fillId="33" borderId="54" xfId="46" applyNumberFormat="1" applyFont="1" applyFill="1" applyBorder="1" applyAlignment="1">
      <alignment horizontal="center" vertical="center" wrapText="1"/>
      <protection/>
    </xf>
    <xf numFmtId="0" fontId="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right" vertical="center"/>
      <protection/>
    </xf>
    <xf numFmtId="0" fontId="5" fillId="0" borderId="14" xfId="46" applyFont="1" applyBorder="1" applyAlignment="1">
      <alignment horizontal="center"/>
      <protection/>
    </xf>
    <xf numFmtId="49" fontId="6" fillId="33" borderId="53" xfId="46" applyNumberFormat="1" applyFont="1" applyFill="1" applyBorder="1" applyAlignment="1">
      <alignment horizontal="left"/>
      <protection/>
    </xf>
    <xf numFmtId="49" fontId="6" fillId="33" borderId="42" xfId="46" applyNumberFormat="1" applyFont="1" applyFill="1" applyBorder="1" applyAlignment="1">
      <alignment horizontal="left"/>
      <protection/>
    </xf>
    <xf numFmtId="49" fontId="7" fillId="0" borderId="11" xfId="46" applyNumberFormat="1" applyFont="1" applyFill="1" applyBorder="1" applyAlignment="1" applyProtection="1">
      <alignment horizontal="left" wrapText="1"/>
      <protection locked="0"/>
    </xf>
    <xf numFmtId="49" fontId="7" fillId="0" borderId="39" xfId="46" applyNumberFormat="1" applyFont="1" applyFill="1" applyBorder="1" applyAlignment="1" applyProtection="1">
      <alignment horizontal="left" wrapText="1"/>
      <protection locked="0"/>
    </xf>
    <xf numFmtId="49" fontId="7" fillId="0" borderId="31" xfId="46" applyNumberFormat="1" applyFont="1" applyFill="1" applyBorder="1" applyAlignment="1" applyProtection="1">
      <alignment horizontal="left" wrapText="1"/>
      <protection locked="0"/>
    </xf>
    <xf numFmtId="49" fontId="12" fillId="34" borderId="11" xfId="46" applyNumberFormat="1" applyFont="1" applyFill="1" applyBorder="1" applyAlignment="1">
      <alignment horizontal="left"/>
      <protection/>
    </xf>
    <xf numFmtId="49" fontId="12" fillId="34" borderId="39" xfId="46" applyNumberFormat="1" applyFont="1" applyFill="1" applyBorder="1" applyAlignment="1">
      <alignment horizontal="left"/>
      <protection/>
    </xf>
    <xf numFmtId="49" fontId="6" fillId="33" borderId="47" xfId="46" applyNumberFormat="1" applyFont="1" applyFill="1" applyBorder="1" applyAlignment="1">
      <alignment horizontal="center" vertical="center" wrapText="1"/>
      <protection/>
    </xf>
    <xf numFmtId="49" fontId="6" fillId="33" borderId="46" xfId="46" applyNumberFormat="1" applyFont="1" applyFill="1" applyBorder="1" applyAlignment="1">
      <alignment horizontal="center" vertical="center" wrapText="1"/>
      <protection/>
    </xf>
    <xf numFmtId="49" fontId="6" fillId="33" borderId="11" xfId="46" applyNumberFormat="1" applyFont="1" applyFill="1" applyBorder="1" applyAlignment="1">
      <alignment horizontal="left" wrapText="1"/>
      <protection/>
    </xf>
    <xf numFmtId="49" fontId="6" fillId="33" borderId="31" xfId="46" applyNumberFormat="1" applyFont="1" applyFill="1" applyBorder="1" applyAlignment="1">
      <alignment horizontal="left" wrapText="1"/>
      <protection/>
    </xf>
    <xf numFmtId="49" fontId="6" fillId="33" borderId="11" xfId="46" applyNumberFormat="1" applyFont="1" applyFill="1" applyBorder="1" applyAlignment="1">
      <alignment horizontal="left"/>
      <protection/>
    </xf>
    <xf numFmtId="49" fontId="6" fillId="33" borderId="39" xfId="46" applyNumberFormat="1" applyFont="1" applyFill="1" applyBorder="1" applyAlignment="1">
      <alignment horizontal="left"/>
      <protection/>
    </xf>
    <xf numFmtId="49" fontId="7" fillId="0" borderId="11" xfId="46" applyNumberFormat="1" applyFont="1" applyBorder="1" applyAlignment="1" applyProtection="1">
      <alignment horizontal="center"/>
      <protection locked="0"/>
    </xf>
    <xf numFmtId="49" fontId="7" fillId="0" borderId="39" xfId="46" applyNumberFormat="1" applyFont="1" applyBorder="1" applyAlignment="1" applyProtection="1">
      <alignment horizontal="center"/>
      <protection locked="0"/>
    </xf>
    <xf numFmtId="49" fontId="7" fillId="0" borderId="31" xfId="46" applyNumberFormat="1" applyFont="1" applyBorder="1" applyAlignment="1" applyProtection="1">
      <alignment horizontal="center"/>
      <protection locked="0"/>
    </xf>
    <xf numFmtId="49" fontId="6" fillId="33" borderId="34" xfId="46" applyNumberFormat="1" applyFont="1" applyFill="1" applyBorder="1" applyAlignment="1">
      <alignment horizontal="left" vertical="top" wrapText="1"/>
      <protection/>
    </xf>
    <xf numFmtId="49" fontId="6" fillId="33" borderId="51" xfId="46" applyNumberFormat="1" applyFont="1" applyFill="1" applyBorder="1" applyAlignment="1">
      <alignment horizontal="left" vertical="top" wrapText="1"/>
      <protection/>
    </xf>
    <xf numFmtId="0" fontId="6" fillId="40" borderId="11" xfId="46" applyFont="1" applyFill="1" applyBorder="1" applyAlignment="1">
      <alignment horizontal="left"/>
      <protection/>
    </xf>
    <xf numFmtId="0" fontId="6" fillId="40" borderId="39" xfId="46" applyFont="1" applyFill="1" applyBorder="1" applyAlignment="1">
      <alignment horizontal="left"/>
      <protection/>
    </xf>
    <xf numFmtId="49" fontId="6" fillId="33" borderId="43" xfId="46" applyNumberFormat="1" applyFont="1" applyFill="1" applyBorder="1" applyAlignment="1">
      <alignment horizontal="center" vertical="top" wrapText="1"/>
      <protection/>
    </xf>
    <xf numFmtId="49" fontId="6" fillId="33" borderId="55" xfId="46" applyNumberFormat="1" applyFont="1" applyFill="1" applyBorder="1" applyAlignment="1">
      <alignment horizontal="center" vertical="top" wrapText="1"/>
      <protection/>
    </xf>
    <xf numFmtId="49" fontId="6" fillId="33" borderId="44" xfId="46" applyNumberFormat="1" applyFont="1" applyFill="1" applyBorder="1" applyAlignment="1">
      <alignment horizontal="center" vertical="top" wrapText="1"/>
      <protection/>
    </xf>
    <xf numFmtId="0" fontId="6" fillId="0" borderId="11" xfId="46" applyFont="1" applyFill="1" applyBorder="1" applyAlignment="1">
      <alignment horizontal="left"/>
      <protection/>
    </xf>
    <xf numFmtId="0" fontId="6" fillId="0" borderId="39" xfId="46" applyFont="1" applyFill="1" applyBorder="1" applyAlignment="1">
      <alignment horizontal="left"/>
      <protection/>
    </xf>
    <xf numFmtId="0" fontId="6" fillId="0" borderId="31" xfId="46" applyFont="1" applyFill="1" applyBorder="1" applyAlignment="1">
      <alignment horizontal="left"/>
      <protection/>
    </xf>
    <xf numFmtId="0" fontId="3" fillId="0" borderId="0" xfId="47" applyFont="1" applyAlignment="1">
      <alignment horizontal="center" vertical="center"/>
      <protection/>
    </xf>
    <xf numFmtId="0" fontId="4" fillId="0" borderId="0" xfId="47" applyFont="1" applyAlignment="1">
      <alignment horizontal="center"/>
      <protection/>
    </xf>
    <xf numFmtId="0" fontId="16" fillId="0" borderId="0" xfId="47" applyFont="1" applyAlignment="1">
      <alignment horizontal="center" wrapText="1" shrinkToFit="1"/>
      <protection/>
    </xf>
    <xf numFmtId="0" fontId="5" fillId="0" borderId="0" xfId="47" applyFont="1" applyBorder="1" applyAlignment="1">
      <alignment horizontal="center"/>
      <protection/>
    </xf>
    <xf numFmtId="0" fontId="6" fillId="33" borderId="11" xfId="47" applyFont="1" applyFill="1" applyBorder="1" applyAlignment="1">
      <alignment horizontal="left"/>
      <protection/>
    </xf>
    <xf numFmtId="0" fontId="6" fillId="33" borderId="39" xfId="47" applyFont="1" applyFill="1" applyBorder="1" applyAlignment="1">
      <alignment horizontal="left"/>
      <protection/>
    </xf>
    <xf numFmtId="0" fontId="6" fillId="33" borderId="31" xfId="47" applyFont="1" applyFill="1" applyBorder="1" applyAlignment="1">
      <alignment horizontal="left"/>
      <protection/>
    </xf>
    <xf numFmtId="0" fontId="6" fillId="0" borderId="39" xfId="47" applyFont="1" applyFill="1" applyBorder="1" applyAlignment="1">
      <alignment horizontal="left"/>
      <protection/>
    </xf>
    <xf numFmtId="0" fontId="6" fillId="0" borderId="31" xfId="47" applyFont="1" applyFill="1" applyBorder="1" applyAlignment="1">
      <alignment horizontal="left"/>
      <protection/>
    </xf>
    <xf numFmtId="0" fontId="6" fillId="33" borderId="11" xfId="47" applyFont="1" applyFill="1" applyBorder="1" applyAlignment="1">
      <alignment horizontal="left" wrapText="1"/>
      <protection/>
    </xf>
    <xf numFmtId="0" fontId="6" fillId="33" borderId="39" xfId="47" applyFont="1" applyFill="1" applyBorder="1" applyAlignment="1">
      <alignment horizontal="left" wrapText="1"/>
      <protection/>
    </xf>
    <xf numFmtId="0" fontId="6" fillId="33" borderId="31" xfId="47" applyFont="1" applyFill="1" applyBorder="1" applyAlignment="1">
      <alignment horizontal="left" wrapText="1"/>
      <protection/>
    </xf>
    <xf numFmtId="0" fontId="6" fillId="0" borderId="39" xfId="47" applyFont="1" applyFill="1" applyBorder="1" applyAlignment="1">
      <alignment horizontal="left" wrapText="1"/>
      <protection/>
    </xf>
    <xf numFmtId="0" fontId="6" fillId="0" borderId="31" xfId="47" applyFont="1" applyFill="1" applyBorder="1" applyAlignment="1">
      <alignment horizontal="left" wrapText="1"/>
      <protection/>
    </xf>
    <xf numFmtId="0" fontId="6" fillId="47" borderId="11" xfId="47" applyFont="1" applyFill="1" applyBorder="1" applyAlignment="1">
      <alignment horizontal="left"/>
      <protection/>
    </xf>
    <xf numFmtId="0" fontId="6" fillId="47" borderId="39" xfId="47" applyFont="1" applyFill="1" applyBorder="1" applyAlignment="1">
      <alignment horizontal="left"/>
      <protection/>
    </xf>
    <xf numFmtId="0" fontId="6" fillId="47" borderId="31" xfId="47" applyFont="1" applyFill="1" applyBorder="1" applyAlignment="1">
      <alignment horizontal="left"/>
      <protection/>
    </xf>
    <xf numFmtId="0" fontId="6" fillId="40" borderId="11" xfId="47" applyFont="1" applyFill="1" applyBorder="1" applyAlignment="1">
      <alignment horizontal="left"/>
      <protection/>
    </xf>
    <xf numFmtId="0" fontId="6" fillId="40" borderId="39" xfId="47" applyFont="1" applyFill="1" applyBorder="1" applyAlignment="1">
      <alignment horizontal="left"/>
      <protection/>
    </xf>
    <xf numFmtId="0" fontId="6" fillId="40" borderId="31" xfId="47" applyFont="1" applyFill="1" applyBorder="1" applyAlignment="1">
      <alignment horizontal="left"/>
      <protection/>
    </xf>
    <xf numFmtId="0" fontId="6" fillId="0" borderId="11" xfId="47" applyFont="1" applyFill="1" applyBorder="1" applyAlignment="1">
      <alignment horizontal="left"/>
      <protection/>
    </xf>
    <xf numFmtId="0" fontId="6" fillId="33" borderId="40" xfId="47" applyFont="1" applyFill="1" applyBorder="1" applyAlignment="1">
      <alignment horizontal="center" vertical="center" wrapText="1"/>
      <protection/>
    </xf>
    <xf numFmtId="0" fontId="6" fillId="33" borderId="54" xfId="47" applyFont="1" applyFill="1" applyBorder="1" applyAlignment="1">
      <alignment horizontal="center" vertical="center" wrapText="1"/>
      <protection/>
    </xf>
    <xf numFmtId="0" fontId="7" fillId="0" borderId="54" xfId="47" applyFont="1" applyBorder="1" applyAlignment="1">
      <alignment horizontal="center" vertical="center"/>
      <protection/>
    </xf>
    <xf numFmtId="0" fontId="6" fillId="33" borderId="41" xfId="47" applyFont="1" applyFill="1" applyBorder="1" applyAlignment="1">
      <alignment horizontal="center" vertical="center" wrapText="1"/>
      <protection/>
    </xf>
    <xf numFmtId="0" fontId="6" fillId="33" borderId="14" xfId="47" applyFont="1" applyFill="1" applyBorder="1" applyAlignment="1">
      <alignment horizontal="center" vertical="center" wrapText="1"/>
      <protection/>
    </xf>
    <xf numFmtId="0" fontId="7" fillId="0" borderId="14" xfId="47" applyFont="1" applyBorder="1" applyAlignment="1">
      <alignment horizontal="center" vertical="center" wrapText="1"/>
      <protection/>
    </xf>
    <xf numFmtId="0" fontId="31" fillId="40" borderId="43" xfId="47" applyFont="1" applyFill="1" applyBorder="1" applyAlignment="1">
      <alignment horizontal="center" vertical="center"/>
      <protection/>
    </xf>
    <xf numFmtId="0" fontId="31" fillId="40" borderId="44" xfId="47" applyFont="1" applyFill="1" applyBorder="1" applyAlignment="1">
      <alignment horizontal="center" vertical="center"/>
      <protection/>
    </xf>
    <xf numFmtId="49" fontId="12" fillId="34" borderId="11" xfId="47" applyNumberFormat="1" applyFont="1" applyFill="1" applyBorder="1" applyAlignment="1" applyProtection="1">
      <alignment horizontal="left" wrapText="1"/>
      <protection locked="0"/>
    </xf>
    <xf numFmtId="49" fontId="12" fillId="34" borderId="39" xfId="47" applyNumberFormat="1" applyFont="1" applyFill="1" applyBorder="1" applyAlignment="1" applyProtection="1">
      <alignment horizontal="left" wrapText="1"/>
      <protection locked="0"/>
    </xf>
    <xf numFmtId="49" fontId="12" fillId="34" borderId="31" xfId="47" applyNumberFormat="1" applyFont="1" applyFill="1" applyBorder="1" applyAlignment="1" applyProtection="1">
      <alignment horizontal="left" wrapText="1"/>
      <protection locked="0"/>
    </xf>
    <xf numFmtId="0" fontId="23" fillId="34" borderId="11" xfId="47" applyFont="1" applyFill="1" applyBorder="1" applyAlignment="1">
      <alignment horizontal="center" vertical="center" wrapText="1"/>
      <protection/>
    </xf>
    <xf numFmtId="0" fontId="23" fillId="34" borderId="39" xfId="47" applyFont="1" applyFill="1" applyBorder="1" applyAlignment="1">
      <alignment horizontal="center" vertical="center" wrapText="1"/>
      <protection/>
    </xf>
    <xf numFmtId="0" fontId="23" fillId="34" borderId="31" xfId="47" applyFont="1" applyFill="1" applyBorder="1" applyAlignment="1">
      <alignment horizontal="center" vertical="center" wrapText="1"/>
      <protection/>
    </xf>
    <xf numFmtId="0" fontId="6" fillId="40" borderId="11" xfId="47" applyNumberFormat="1" applyFont="1" applyFill="1" applyBorder="1" applyAlignment="1">
      <alignment horizontal="left" vertical="center" wrapText="1"/>
      <protection/>
    </xf>
    <xf numFmtId="0" fontId="6" fillId="40" borderId="39" xfId="47" applyNumberFormat="1" applyFont="1" applyFill="1" applyBorder="1" applyAlignment="1">
      <alignment horizontal="left" vertical="center" wrapText="1"/>
      <protection/>
    </xf>
    <xf numFmtId="0" fontId="6" fillId="40" borderId="31" xfId="47" applyNumberFormat="1" applyFont="1" applyFill="1" applyBorder="1" applyAlignment="1">
      <alignment horizontal="left" vertical="center" wrapText="1"/>
      <protection/>
    </xf>
    <xf numFmtId="0" fontId="6" fillId="33" borderId="0" xfId="47" applyNumberFormat="1" applyFont="1" applyFill="1" applyBorder="1" applyAlignment="1">
      <alignment horizontal="center" vertical="center" wrapText="1"/>
      <protection/>
    </xf>
    <xf numFmtId="2" fontId="6" fillId="40" borderId="53" xfId="47" applyNumberFormat="1" applyFont="1" applyFill="1" applyBorder="1" applyAlignment="1">
      <alignment horizontal="center" vertical="center" wrapText="1"/>
      <protection/>
    </xf>
    <xf numFmtId="2" fontId="6" fillId="40" borderId="0" xfId="47" applyNumberFormat="1" applyFont="1" applyFill="1" applyBorder="1" applyAlignment="1">
      <alignment horizontal="center" vertical="center" wrapText="1"/>
      <protection/>
    </xf>
    <xf numFmtId="2" fontId="6" fillId="40" borderId="58" xfId="47" applyNumberFormat="1" applyFont="1" applyFill="1" applyBorder="1" applyAlignment="1">
      <alignment horizontal="center" vertical="center" wrapText="1"/>
      <protection/>
    </xf>
    <xf numFmtId="2" fontId="6" fillId="40" borderId="34" xfId="47" applyNumberFormat="1" applyFont="1" applyFill="1" applyBorder="1" applyAlignment="1">
      <alignment horizontal="center" vertical="center" wrapText="1"/>
      <protection/>
    </xf>
    <xf numFmtId="2" fontId="6" fillId="40" borderId="14" xfId="47" applyNumberFormat="1" applyFont="1" applyFill="1" applyBorder="1" applyAlignment="1">
      <alignment horizontal="center" vertical="center" wrapText="1"/>
      <protection/>
    </xf>
    <xf numFmtId="2" fontId="6" fillId="40" borderId="51" xfId="47" applyNumberFormat="1" applyFont="1" applyFill="1" applyBorder="1" applyAlignment="1">
      <alignment horizontal="center" vertical="center" wrapText="1"/>
      <protection/>
    </xf>
    <xf numFmtId="49" fontId="6" fillId="33" borderId="11" xfId="47" applyNumberFormat="1" applyFont="1" applyFill="1" applyBorder="1" applyAlignment="1">
      <alignment horizontal="left" vertical="center" wrapText="1"/>
      <protection/>
    </xf>
    <xf numFmtId="49" fontId="6" fillId="33" borderId="39" xfId="47" applyNumberFormat="1" applyFont="1" applyFill="1" applyBorder="1" applyAlignment="1">
      <alignment horizontal="left" vertical="center" wrapText="1"/>
      <protection/>
    </xf>
    <xf numFmtId="49" fontId="6" fillId="33" borderId="31" xfId="47" applyNumberFormat="1" applyFont="1" applyFill="1" applyBorder="1" applyAlignment="1">
      <alignment horizontal="left" vertical="center" wrapText="1"/>
      <protection/>
    </xf>
    <xf numFmtId="9" fontId="6" fillId="36" borderId="11" xfId="47" applyNumberFormat="1" applyFont="1" applyFill="1" applyBorder="1" applyAlignment="1">
      <alignment horizontal="center" vertical="center" wrapText="1"/>
      <protection/>
    </xf>
    <xf numFmtId="9" fontId="6" fillId="36" borderId="39" xfId="47" applyNumberFormat="1" applyFont="1" applyFill="1" applyBorder="1" applyAlignment="1">
      <alignment horizontal="center" vertical="center" wrapText="1"/>
      <protection/>
    </xf>
    <xf numFmtId="9" fontId="6" fillId="36" borderId="31" xfId="47" applyNumberFormat="1" applyFont="1" applyFill="1" applyBorder="1" applyAlignment="1">
      <alignment horizontal="center" vertical="center" wrapText="1"/>
      <protection/>
    </xf>
    <xf numFmtId="0" fontId="22" fillId="40" borderId="11" xfId="47" applyFont="1" applyFill="1" applyBorder="1" applyAlignment="1">
      <alignment/>
      <protection/>
    </xf>
    <xf numFmtId="0" fontId="22" fillId="40" borderId="39" xfId="47" applyFont="1" applyFill="1" applyBorder="1" applyAlignment="1">
      <alignment/>
      <protection/>
    </xf>
    <xf numFmtId="0" fontId="22" fillId="40" borderId="31" xfId="47" applyFont="1" applyFill="1" applyBorder="1" applyAlignment="1">
      <alignment/>
      <protection/>
    </xf>
    <xf numFmtId="0" fontId="11" fillId="37" borderId="11" xfId="47" applyFont="1" applyFill="1" applyBorder="1" applyAlignment="1">
      <alignment horizontal="center" vertical="center"/>
      <protection/>
    </xf>
    <xf numFmtId="0" fontId="11" fillId="37" borderId="39" xfId="47" applyFont="1" applyFill="1" applyBorder="1" applyAlignment="1">
      <alignment horizontal="center" vertical="center"/>
      <protection/>
    </xf>
    <xf numFmtId="0" fontId="11" fillId="37" borderId="31" xfId="47" applyFont="1" applyFill="1" applyBorder="1" applyAlignment="1">
      <alignment horizontal="center" vertical="center"/>
      <protection/>
    </xf>
    <xf numFmtId="0" fontId="6" fillId="33" borderId="64" xfId="47" applyFont="1" applyFill="1" applyBorder="1" applyAlignment="1">
      <alignment horizontal="left" wrapText="1"/>
      <protection/>
    </xf>
    <xf numFmtId="0" fontId="6" fillId="33" borderId="0" xfId="47" applyFont="1" applyFill="1" applyBorder="1" applyAlignment="1">
      <alignment horizontal="left" wrapText="1"/>
      <protection/>
    </xf>
    <xf numFmtId="0" fontId="6" fillId="33" borderId="58" xfId="47" applyFont="1" applyFill="1" applyBorder="1" applyAlignment="1">
      <alignment horizontal="left" wrapText="1"/>
      <protection/>
    </xf>
    <xf numFmtId="0" fontId="6" fillId="33" borderId="11" xfId="47" applyNumberFormat="1" applyFont="1" applyFill="1" applyBorder="1" applyAlignment="1">
      <alignment horizontal="left" vertical="center" wrapText="1"/>
      <protection/>
    </xf>
    <xf numFmtId="0" fontId="6" fillId="33" borderId="39" xfId="47" applyNumberFormat="1" applyFont="1" applyFill="1" applyBorder="1" applyAlignment="1">
      <alignment horizontal="left" vertical="center" wrapText="1"/>
      <protection/>
    </xf>
    <xf numFmtId="0" fontId="6" fillId="33" borderId="31" xfId="47" applyNumberFormat="1" applyFont="1" applyFill="1" applyBorder="1" applyAlignment="1">
      <alignment horizontal="left" vertical="center" wrapText="1"/>
      <protection/>
    </xf>
    <xf numFmtId="2" fontId="6" fillId="40" borderId="11" xfId="47" applyNumberFormat="1" applyFont="1" applyFill="1" applyBorder="1" applyAlignment="1">
      <alignment horizontal="center" vertical="center" wrapText="1"/>
      <protection/>
    </xf>
    <xf numFmtId="2" fontId="6" fillId="40" borderId="39" xfId="47" applyNumberFormat="1" applyFont="1" applyFill="1" applyBorder="1" applyAlignment="1">
      <alignment horizontal="center" vertical="center" wrapText="1"/>
      <protection/>
    </xf>
    <xf numFmtId="2" fontId="6" fillId="40" borderId="31" xfId="47" applyNumberFormat="1" applyFont="1" applyFill="1" applyBorder="1" applyAlignment="1">
      <alignment horizontal="center" vertical="center" wrapText="1"/>
      <protection/>
    </xf>
    <xf numFmtId="0" fontId="11" fillId="40" borderId="11" xfId="47" applyFont="1" applyFill="1" applyBorder="1" applyAlignment="1">
      <alignment horizontal="center"/>
      <protection/>
    </xf>
    <xf numFmtId="0" fontId="11" fillId="40" borderId="39" xfId="47" applyFont="1" applyFill="1" applyBorder="1" applyAlignment="1">
      <alignment horizontal="center"/>
      <protection/>
    </xf>
    <xf numFmtId="0" fontId="11" fillId="40" borderId="31" xfId="47" applyFont="1" applyFill="1" applyBorder="1" applyAlignment="1">
      <alignment horizontal="center"/>
      <protection/>
    </xf>
    <xf numFmtId="0" fontId="11" fillId="33" borderId="11" xfId="47" applyFont="1" applyFill="1" applyBorder="1" applyAlignment="1">
      <alignment horizontal="center"/>
      <protection/>
    </xf>
    <xf numFmtId="0" fontId="11" fillId="33" borderId="39" xfId="47" applyFont="1" applyFill="1" applyBorder="1" applyAlignment="1">
      <alignment horizontal="center"/>
      <protection/>
    </xf>
    <xf numFmtId="0" fontId="11" fillId="33" borderId="31" xfId="47" applyFont="1" applyFill="1" applyBorder="1" applyAlignment="1">
      <alignment horizontal="center"/>
      <protection/>
    </xf>
    <xf numFmtId="0" fontId="11" fillId="33" borderId="11" xfId="47" applyFont="1" applyFill="1" applyBorder="1" applyAlignment="1">
      <alignment horizontal="center" wrapText="1"/>
      <protection/>
    </xf>
    <xf numFmtId="0" fontId="11" fillId="33" borderId="39" xfId="47" applyFont="1" applyFill="1" applyBorder="1" applyAlignment="1">
      <alignment horizontal="center" wrapText="1"/>
      <protection/>
    </xf>
    <xf numFmtId="0" fontId="11" fillId="33" borderId="31" xfId="47" applyFont="1" applyFill="1" applyBorder="1" applyAlignment="1">
      <alignment horizontal="center" wrapText="1"/>
      <protection/>
    </xf>
    <xf numFmtId="43" fontId="6" fillId="41" borderId="11" xfId="34" applyFont="1" applyFill="1" applyBorder="1" applyAlignment="1">
      <alignment horizontal="center" vertical="center" wrapText="1"/>
    </xf>
    <xf numFmtId="43" fontId="6" fillId="41" borderId="31" xfId="34" applyFont="1" applyFill="1" applyBorder="1" applyAlignment="1">
      <alignment horizontal="center" vertical="center" wrapText="1"/>
    </xf>
    <xf numFmtId="0" fontId="11" fillId="33" borderId="11" xfId="47" applyFont="1" applyFill="1" applyBorder="1" applyAlignment="1">
      <alignment horizontal="left" wrapText="1"/>
      <protection/>
    </xf>
    <xf numFmtId="0" fontId="11" fillId="33" borderId="39" xfId="47" applyFont="1" applyFill="1" applyBorder="1" applyAlignment="1">
      <alignment horizontal="left" wrapText="1"/>
      <protection/>
    </xf>
    <xf numFmtId="0" fontId="11" fillId="33" borderId="31" xfId="47" applyFont="1" applyFill="1" applyBorder="1" applyAlignment="1">
      <alignment horizontal="left" wrapText="1"/>
      <protection/>
    </xf>
    <xf numFmtId="0" fontId="6" fillId="33" borderId="53" xfId="47" applyFont="1" applyFill="1" applyBorder="1" applyAlignment="1">
      <alignment horizontal="left" wrapText="1"/>
      <protection/>
    </xf>
    <xf numFmtId="0" fontId="6" fillId="33" borderId="41" xfId="47" applyFont="1" applyFill="1" applyBorder="1" applyAlignment="1">
      <alignment horizontal="left" wrapText="1"/>
      <protection/>
    </xf>
    <xf numFmtId="0" fontId="6" fillId="33" borderId="42" xfId="47" applyFont="1" applyFill="1" applyBorder="1" applyAlignment="1">
      <alignment horizontal="left" wrapText="1"/>
      <protection/>
    </xf>
    <xf numFmtId="0" fontId="6" fillId="33" borderId="34" xfId="47" applyFont="1" applyFill="1" applyBorder="1" applyAlignment="1">
      <alignment horizontal="left" wrapText="1"/>
      <protection/>
    </xf>
    <xf numFmtId="0" fontId="6" fillId="33" borderId="14" xfId="47" applyFont="1" applyFill="1" applyBorder="1" applyAlignment="1">
      <alignment horizontal="left" wrapText="1"/>
      <protection/>
    </xf>
    <xf numFmtId="0" fontId="6" fillId="33" borderId="51" xfId="47" applyFont="1" applyFill="1" applyBorder="1" applyAlignment="1">
      <alignment horizontal="left" wrapText="1"/>
      <protection/>
    </xf>
    <xf numFmtId="0" fontId="93" fillId="0" borderId="0" xfId="47" applyNumberFormat="1" applyFont="1" applyFill="1" applyBorder="1" applyAlignment="1">
      <alignment horizontal="left" vertical="center" wrapText="1"/>
      <protection/>
    </xf>
    <xf numFmtId="49" fontId="6" fillId="0" borderId="11" xfId="47" applyNumberFormat="1" applyFont="1" applyBorder="1" applyAlignment="1" applyProtection="1">
      <alignment horizontal="left"/>
      <protection locked="0"/>
    </xf>
    <xf numFmtId="49" fontId="6" fillId="0" borderId="39" xfId="47" applyNumberFormat="1" applyFont="1" applyBorder="1" applyAlignment="1" applyProtection="1">
      <alignment horizontal="left"/>
      <protection locked="0"/>
    </xf>
    <xf numFmtId="49" fontId="6" fillId="0" borderId="31" xfId="47" applyNumberFormat="1" applyFont="1" applyBorder="1" applyAlignment="1" applyProtection="1">
      <alignment horizontal="left"/>
      <protection locked="0"/>
    </xf>
    <xf numFmtId="49" fontId="6" fillId="33" borderId="40" xfId="47" applyNumberFormat="1" applyFont="1" applyFill="1" applyBorder="1" applyAlignment="1">
      <alignment horizontal="center" vertical="center" wrapText="1"/>
      <protection/>
    </xf>
    <xf numFmtId="49" fontId="6" fillId="33" borderId="54" xfId="47" applyNumberFormat="1" applyFont="1" applyFill="1" applyBorder="1" applyAlignment="1">
      <alignment horizontal="center" vertical="center" wrapText="1"/>
      <protection/>
    </xf>
    <xf numFmtId="0" fontId="36" fillId="41" borderId="40" xfId="47" applyFont="1" applyFill="1" applyBorder="1" applyAlignment="1">
      <alignment horizontal="center" vertical="center" wrapText="1"/>
      <protection/>
    </xf>
    <xf numFmtId="0" fontId="36" fillId="41" borderId="17" xfId="47" applyFont="1" applyFill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center" vertical="center"/>
      <protection/>
    </xf>
    <xf numFmtId="0" fontId="16" fillId="0" borderId="0" xfId="47" applyFont="1" applyBorder="1" applyAlignment="1">
      <alignment horizontal="center" vertical="center"/>
      <protection/>
    </xf>
    <xf numFmtId="49" fontId="7" fillId="42" borderId="11" xfId="48" applyNumberFormat="1" applyFont="1" applyFill="1" applyBorder="1" applyAlignment="1">
      <alignment horizontal="center" vertical="center"/>
      <protection/>
    </xf>
    <xf numFmtId="49" fontId="7" fillId="42" borderId="31" xfId="48" applyNumberFormat="1" applyFont="1" applyFill="1" applyBorder="1" applyAlignment="1">
      <alignment horizontal="center" vertical="center"/>
      <protection/>
    </xf>
    <xf numFmtId="0" fontId="11" fillId="37" borderId="11" xfId="48" applyFont="1" applyFill="1" applyBorder="1" applyAlignment="1">
      <alignment horizontal="center" vertical="center"/>
      <protection/>
    </xf>
    <xf numFmtId="0" fontId="11" fillId="37" borderId="31" xfId="48" applyFont="1" applyFill="1" applyBorder="1" applyAlignment="1">
      <alignment horizontal="center" vertical="center"/>
      <protection/>
    </xf>
    <xf numFmtId="49" fontId="6" fillId="0" borderId="34" xfId="47" applyNumberFormat="1" applyFont="1" applyBorder="1" applyAlignment="1" applyProtection="1">
      <alignment horizontal="left"/>
      <protection locked="0"/>
    </xf>
    <xf numFmtId="49" fontId="6" fillId="0" borderId="14" xfId="47" applyNumberFormat="1" applyFont="1" applyBorder="1" applyAlignment="1" applyProtection="1">
      <alignment horizontal="left"/>
      <protection locked="0"/>
    </xf>
    <xf numFmtId="49" fontId="6" fillId="0" borderId="51" xfId="47" applyNumberFormat="1" applyFont="1" applyBorder="1" applyAlignment="1" applyProtection="1">
      <alignment horizontal="left"/>
      <protection locked="0"/>
    </xf>
    <xf numFmtId="49" fontId="7" fillId="0" borderId="39" xfId="47" applyNumberFormat="1" applyFont="1" applyBorder="1" applyAlignment="1" applyProtection="1">
      <alignment horizontal="left" vertical="center"/>
      <protection locked="0"/>
    </xf>
    <xf numFmtId="49" fontId="7" fillId="0" borderId="31" xfId="47" applyNumberFormat="1" applyFont="1" applyBorder="1" applyAlignment="1" applyProtection="1">
      <alignment horizontal="left" vertical="center"/>
      <protection locked="0"/>
    </xf>
    <xf numFmtId="49" fontId="5" fillId="40" borderId="53" xfId="47" applyNumberFormat="1" applyFont="1" applyFill="1" applyBorder="1" applyAlignment="1">
      <alignment horizontal="center" vertical="center"/>
      <protection/>
    </xf>
    <xf numFmtId="49" fontId="5" fillId="40" borderId="41" xfId="47" applyNumberFormat="1" applyFont="1" applyFill="1" applyBorder="1" applyAlignment="1">
      <alignment horizontal="center" vertical="center"/>
      <protection/>
    </xf>
    <xf numFmtId="49" fontId="5" fillId="40" borderId="42" xfId="47" applyNumberFormat="1" applyFont="1" applyFill="1" applyBorder="1" applyAlignment="1">
      <alignment horizontal="center" vertical="center"/>
      <protection/>
    </xf>
    <xf numFmtId="49" fontId="6" fillId="33" borderId="40" xfId="47" applyNumberFormat="1" applyFont="1" applyFill="1" applyBorder="1" applyAlignment="1">
      <alignment horizontal="center" vertical="center"/>
      <protection/>
    </xf>
    <xf numFmtId="49" fontId="6" fillId="33" borderId="54" xfId="47" applyNumberFormat="1" applyFont="1" applyFill="1" applyBorder="1" applyAlignment="1">
      <alignment horizontal="center" vertical="center"/>
      <protection/>
    </xf>
    <xf numFmtId="43" fontId="6" fillId="33" borderId="40" xfId="47" applyNumberFormat="1" applyFont="1" applyFill="1" applyBorder="1" applyAlignment="1">
      <alignment horizontal="center" vertical="center" wrapText="1"/>
      <protection/>
    </xf>
    <xf numFmtId="43" fontId="6" fillId="33" borderId="54" xfId="47" applyNumberFormat="1" applyFont="1" applyFill="1" applyBorder="1" applyAlignment="1">
      <alignment horizontal="center" vertical="center" wrapText="1"/>
      <protection/>
    </xf>
    <xf numFmtId="49" fontId="109" fillId="33" borderId="40" xfId="47" applyNumberFormat="1" applyFont="1" applyFill="1" applyBorder="1" applyAlignment="1">
      <alignment horizontal="center" vertical="center" wrapText="1"/>
      <protection/>
    </xf>
    <xf numFmtId="49" fontId="109" fillId="33" borderId="54" xfId="47" applyNumberFormat="1" applyFont="1" applyFill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center" vertical="center"/>
      <protection/>
    </xf>
    <xf numFmtId="49" fontId="6" fillId="36" borderId="11" xfId="47" applyNumberFormat="1" applyFont="1" applyFill="1" applyBorder="1" applyAlignment="1">
      <alignment horizontal="left"/>
      <protection/>
    </xf>
    <xf numFmtId="49" fontId="6" fillId="36" borderId="39" xfId="47" applyNumberFormat="1" applyFont="1" applyFill="1" applyBorder="1" applyAlignment="1">
      <alignment horizontal="left"/>
      <protection/>
    </xf>
    <xf numFmtId="49" fontId="7" fillId="0" borderId="11" xfId="47" applyNumberFormat="1" applyFont="1" applyFill="1" applyBorder="1" applyAlignment="1">
      <alignment horizontal="left" vertical="center"/>
      <protection/>
    </xf>
    <xf numFmtId="49" fontId="7" fillId="0" borderId="31" xfId="47" applyNumberFormat="1" applyFont="1" applyFill="1" applyBorder="1" applyAlignment="1">
      <alignment horizontal="left" vertical="center"/>
      <protection/>
    </xf>
    <xf numFmtId="49" fontId="7" fillId="42" borderId="11" xfId="47" applyNumberFormat="1" applyFont="1" applyFill="1" applyBorder="1" applyAlignment="1">
      <alignment horizontal="left" vertical="center"/>
      <protection/>
    </xf>
    <xf numFmtId="49" fontId="7" fillId="42" borderId="31" xfId="47" applyNumberFormat="1" applyFont="1" applyFill="1" applyBorder="1" applyAlignment="1">
      <alignment horizontal="left" vertical="center"/>
      <protection/>
    </xf>
    <xf numFmtId="0" fontId="2" fillId="0" borderId="11" xfId="47" applyBorder="1" applyAlignment="1">
      <alignment horizontal="center"/>
      <protection/>
    </xf>
    <xf numFmtId="0" fontId="2" fillId="0" borderId="31" xfId="47" applyBorder="1" applyAlignment="1">
      <alignment horizont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49" fontId="5" fillId="33" borderId="11" xfId="47" applyNumberFormat="1" applyFont="1" applyFill="1" applyBorder="1" applyAlignment="1">
      <alignment horizontal="center" vertical="center"/>
      <protection/>
    </xf>
    <xf numFmtId="49" fontId="5" fillId="33" borderId="39" xfId="47" applyNumberFormat="1" applyFont="1" applyFill="1" applyBorder="1" applyAlignment="1">
      <alignment horizontal="center" vertical="center"/>
      <protection/>
    </xf>
    <xf numFmtId="49" fontId="5" fillId="33" borderId="11" xfId="47" applyNumberFormat="1" applyFont="1" applyFill="1" applyBorder="1" applyAlignment="1">
      <alignment horizontal="center" vertical="center" wrapText="1"/>
      <protection/>
    </xf>
    <xf numFmtId="49" fontId="5" fillId="33" borderId="39" xfId="47" applyNumberFormat="1" applyFont="1" applyFill="1" applyBorder="1" applyAlignment="1">
      <alignment horizontal="center" vertical="center" wrapText="1"/>
      <protection/>
    </xf>
    <xf numFmtId="49" fontId="5" fillId="33" borderId="31" xfId="47" applyNumberFormat="1" applyFont="1" applyFill="1" applyBorder="1" applyAlignment="1">
      <alignment horizontal="center" vertical="center" wrapText="1"/>
      <protection/>
    </xf>
    <xf numFmtId="49" fontId="41" fillId="0" borderId="0" xfId="46" applyNumberFormat="1" applyFont="1" applyBorder="1" applyAlignment="1">
      <alignment wrapText="1"/>
      <protection/>
    </xf>
    <xf numFmtId="0" fontId="37" fillId="0" borderId="0" xfId="46" applyFont="1" applyAlignment="1">
      <alignment wrapText="1"/>
      <protection/>
    </xf>
    <xf numFmtId="0" fontId="15" fillId="0" borderId="29" xfId="46" applyFont="1" applyBorder="1" applyAlignment="1">
      <alignment/>
      <protection/>
    </xf>
    <xf numFmtId="0" fontId="2" fillId="0" borderId="65" xfId="46" applyBorder="1" applyAlignment="1">
      <alignment/>
      <protection/>
    </xf>
    <xf numFmtId="0" fontId="2" fillId="0" borderId="45" xfId="46" applyBorder="1" applyAlignment="1">
      <alignment/>
      <protection/>
    </xf>
    <xf numFmtId="0" fontId="2" fillId="0" borderId="33" xfId="46" applyBorder="1" applyAlignment="1">
      <alignment/>
      <protection/>
    </xf>
    <xf numFmtId="0" fontId="6" fillId="35" borderId="40" xfId="46" applyFont="1" applyFill="1" applyBorder="1" applyAlignment="1">
      <alignment horizontal="center" vertical="center"/>
      <protection/>
    </xf>
    <xf numFmtId="0" fontId="21" fillId="35" borderId="54" xfId="46" applyFont="1" applyFill="1" applyBorder="1" applyAlignment="1">
      <alignment horizontal="center" vertical="center"/>
      <protection/>
    </xf>
    <xf numFmtId="0" fontId="6" fillId="35" borderId="42" xfId="46" applyFont="1" applyFill="1" applyBorder="1" applyAlignment="1">
      <alignment horizontal="center" vertical="center"/>
      <protection/>
    </xf>
    <xf numFmtId="0" fontId="21" fillId="35" borderId="51" xfId="46" applyFont="1" applyFill="1" applyBorder="1" applyAlignment="1">
      <alignment horizontal="center" vertical="center"/>
      <protection/>
    </xf>
    <xf numFmtId="0" fontId="93" fillId="0" borderId="0" xfId="46" applyFont="1" applyAlignment="1">
      <alignment horizontal="left" vertical="center" wrapText="1"/>
      <protection/>
    </xf>
    <xf numFmtId="0" fontId="3" fillId="0" borderId="0" xfId="46" applyFont="1" applyAlignment="1">
      <alignment horizontal="center"/>
      <protection/>
    </xf>
    <xf numFmtId="0" fontId="5" fillId="0" borderId="0" xfId="46" applyFont="1" applyBorder="1" applyAlignment="1">
      <alignment horizontal="center" wrapText="1"/>
      <protection/>
    </xf>
    <xf numFmtId="0" fontId="18" fillId="0" borderId="0" xfId="46" applyFont="1" applyBorder="1" applyAlignment="1">
      <alignment horizontal="center" wrapText="1"/>
      <protection/>
    </xf>
    <xf numFmtId="0" fontId="12" fillId="34" borderId="11" xfId="46" applyFont="1" applyFill="1" applyBorder="1" applyAlignment="1">
      <alignment horizontal="left" vertical="center"/>
      <protection/>
    </xf>
    <xf numFmtId="0" fontId="12" fillId="34" borderId="39" xfId="46" applyFont="1" applyFill="1" applyBorder="1" applyAlignment="1">
      <alignment horizontal="left" vertical="center"/>
      <protection/>
    </xf>
    <xf numFmtId="0" fontId="12" fillId="34" borderId="31" xfId="46" applyFont="1" applyFill="1" applyBorder="1" applyAlignment="1">
      <alignment horizontal="left" vertical="center"/>
      <protection/>
    </xf>
    <xf numFmtId="0" fontId="6" fillId="33" borderId="26" xfId="46" applyFont="1" applyFill="1" applyBorder="1" applyAlignment="1">
      <alignment horizontal="left" vertical="center"/>
      <protection/>
    </xf>
    <xf numFmtId="0" fontId="6" fillId="33" borderId="66" xfId="46" applyFont="1" applyFill="1" applyBorder="1" applyAlignment="1">
      <alignment horizontal="left" vertical="center"/>
      <protection/>
    </xf>
    <xf numFmtId="0" fontId="6" fillId="33" borderId="63" xfId="46" applyFont="1" applyFill="1" applyBorder="1" applyAlignment="1">
      <alignment horizontal="left" vertical="center"/>
      <protection/>
    </xf>
    <xf numFmtId="0" fontId="6" fillId="33" borderId="27" xfId="46" applyFont="1" applyFill="1" applyBorder="1" applyAlignment="1">
      <alignment horizontal="left" vertical="center"/>
      <protection/>
    </xf>
    <xf numFmtId="49" fontId="6" fillId="0" borderId="64" xfId="46" applyNumberFormat="1" applyFont="1" applyBorder="1" applyAlignment="1" applyProtection="1">
      <alignment horizontal="left" wrapText="1"/>
      <protection locked="0"/>
    </xf>
    <xf numFmtId="49" fontId="6" fillId="0" borderId="0" xfId="46" applyNumberFormat="1" applyFont="1" applyBorder="1" applyAlignment="1" applyProtection="1">
      <alignment horizontal="left" wrapText="1"/>
      <protection locked="0"/>
    </xf>
    <xf numFmtId="49" fontId="6" fillId="0" borderId="58" xfId="46" applyNumberFormat="1" applyFont="1" applyBorder="1" applyAlignment="1" applyProtection="1">
      <alignment horizontal="left" wrapText="1"/>
      <protection locked="0"/>
    </xf>
    <xf numFmtId="0" fontId="5" fillId="0" borderId="0" xfId="46" applyFont="1" applyAlignment="1">
      <alignment horizontal="center" vertical="center"/>
      <protection/>
    </xf>
    <xf numFmtId="49" fontId="6" fillId="0" borderId="53" xfId="46" applyNumberFormat="1" applyFont="1" applyBorder="1" applyAlignment="1" applyProtection="1">
      <alignment horizontal="left" wrapText="1"/>
      <protection locked="0"/>
    </xf>
    <xf numFmtId="49" fontId="6" fillId="0" borderId="41" xfId="46" applyNumberFormat="1" applyFont="1" applyBorder="1" applyAlignment="1" applyProtection="1">
      <alignment horizontal="left" wrapText="1"/>
      <protection locked="0"/>
    </xf>
    <xf numFmtId="49" fontId="6" fillId="0" borderId="42" xfId="46" applyNumberFormat="1" applyFont="1" applyBorder="1" applyAlignment="1" applyProtection="1">
      <alignment horizontal="left" wrapText="1"/>
      <protection locked="0"/>
    </xf>
    <xf numFmtId="0" fontId="6" fillId="33" borderId="67" xfId="46" applyFont="1" applyFill="1" applyBorder="1" applyAlignment="1">
      <alignment horizontal="left" vertical="center"/>
      <protection/>
    </xf>
    <xf numFmtId="0" fontId="6" fillId="33" borderId="68" xfId="46" applyFont="1" applyFill="1" applyBorder="1" applyAlignment="1">
      <alignment horizontal="left" vertical="center"/>
      <protection/>
    </xf>
    <xf numFmtId="0" fontId="6" fillId="33" borderId="69" xfId="46" applyFont="1" applyFill="1" applyBorder="1" applyAlignment="1">
      <alignment horizontal="left" vertical="center"/>
      <protection/>
    </xf>
    <xf numFmtId="0" fontId="6" fillId="33" borderId="70" xfId="46" applyFont="1" applyFill="1" applyBorder="1" applyAlignment="1">
      <alignment horizontal="left" vertical="center"/>
      <protection/>
    </xf>
    <xf numFmtId="49" fontId="6" fillId="0" borderId="11" xfId="46" applyNumberFormat="1" applyFont="1" applyBorder="1" applyAlignment="1" applyProtection="1">
      <alignment horizontal="left" wrapText="1"/>
      <protection locked="0"/>
    </xf>
    <xf numFmtId="49" fontId="6" fillId="0" borderId="39" xfId="46" applyNumberFormat="1" applyFont="1" applyBorder="1" applyAlignment="1" applyProtection="1">
      <alignment horizontal="left" wrapText="1"/>
      <protection locked="0"/>
    </xf>
    <xf numFmtId="49" fontId="6" fillId="0" borderId="31" xfId="46" applyNumberFormat="1" applyFont="1" applyBorder="1" applyAlignment="1" applyProtection="1">
      <alignment horizontal="left" wrapText="1"/>
      <protection locked="0"/>
    </xf>
    <xf numFmtId="49" fontId="6" fillId="33" borderId="11" xfId="46" applyNumberFormat="1" applyFont="1" applyFill="1" applyBorder="1" applyAlignment="1">
      <alignment horizontal="left" vertical="center"/>
      <protection/>
    </xf>
    <xf numFmtId="49" fontId="6" fillId="33" borderId="39" xfId="46" applyNumberFormat="1" applyFont="1" applyFill="1" applyBorder="1" applyAlignment="1">
      <alignment horizontal="left" vertical="center"/>
      <protection/>
    </xf>
    <xf numFmtId="49" fontId="6" fillId="33" borderId="31" xfId="46" applyNumberFormat="1" applyFont="1" applyFill="1" applyBorder="1" applyAlignment="1">
      <alignment horizontal="left" vertical="center"/>
      <protection/>
    </xf>
    <xf numFmtId="0" fontId="6" fillId="33" borderId="39" xfId="46" applyFont="1" applyFill="1" applyBorder="1" applyAlignment="1">
      <alignment horizontal="left" vertical="center"/>
      <protection/>
    </xf>
    <xf numFmtId="0" fontId="6" fillId="40" borderId="53" xfId="46" applyFont="1" applyFill="1" applyBorder="1" applyAlignment="1">
      <alignment horizontal="left" vertical="center"/>
      <protection/>
    </xf>
    <xf numFmtId="0" fontId="6" fillId="40" borderId="41" xfId="46" applyFont="1" applyFill="1" applyBorder="1" applyAlignment="1">
      <alignment horizontal="left" vertical="center"/>
      <protection/>
    </xf>
    <xf numFmtId="0" fontId="6" fillId="40" borderId="42" xfId="46" applyFont="1" applyFill="1" applyBorder="1" applyAlignment="1">
      <alignment horizontal="left" vertical="center"/>
      <protection/>
    </xf>
    <xf numFmtId="0" fontId="6" fillId="40" borderId="11" xfId="46" applyFont="1" applyFill="1" applyBorder="1" applyAlignment="1">
      <alignment horizontal="left" vertical="center"/>
      <protection/>
    </xf>
    <xf numFmtId="0" fontId="6" fillId="40" borderId="39" xfId="46" applyFont="1" applyFill="1" applyBorder="1" applyAlignment="1">
      <alignment horizontal="left" vertical="center"/>
      <protection/>
    </xf>
    <xf numFmtId="0" fontId="6" fillId="40" borderId="31" xfId="46" applyFont="1" applyFill="1" applyBorder="1" applyAlignment="1">
      <alignment horizontal="left" vertical="center"/>
      <protection/>
    </xf>
    <xf numFmtId="0" fontId="6" fillId="33" borderId="11" xfId="46" applyFont="1" applyFill="1" applyBorder="1" applyAlignment="1">
      <alignment horizontal="left" vertical="center"/>
      <protection/>
    </xf>
    <xf numFmtId="0" fontId="6" fillId="33" borderId="31" xfId="46" applyFont="1" applyFill="1" applyBorder="1" applyAlignment="1">
      <alignment horizontal="left" vertical="center"/>
      <protection/>
    </xf>
    <xf numFmtId="0" fontId="6" fillId="40" borderId="11" xfId="46" applyFont="1" applyFill="1" applyBorder="1" applyAlignment="1">
      <alignment horizontal="left" vertical="top"/>
      <protection/>
    </xf>
    <xf numFmtId="0" fontId="4" fillId="0" borderId="39" xfId="46" applyFont="1" applyBorder="1" applyAlignment="1">
      <alignment/>
      <protection/>
    </xf>
    <xf numFmtId="0" fontId="4" fillId="0" borderId="31" xfId="46" applyFont="1" applyBorder="1" applyAlignment="1">
      <alignment/>
      <protection/>
    </xf>
    <xf numFmtId="0" fontId="22" fillId="40" borderId="11" xfId="46" applyFont="1" applyFill="1" applyBorder="1" applyAlignment="1">
      <alignment/>
      <protection/>
    </xf>
    <xf numFmtId="0" fontId="11" fillId="40" borderId="39" xfId="46" applyFont="1" applyFill="1" applyBorder="1" applyAlignment="1">
      <alignment/>
      <protection/>
    </xf>
    <xf numFmtId="0" fontId="11" fillId="40" borderId="31" xfId="46" applyFont="1" applyFill="1" applyBorder="1" applyAlignment="1">
      <alignment/>
      <protection/>
    </xf>
    <xf numFmtId="49" fontId="7" fillId="0" borderId="29" xfId="46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46" applyFont="1" applyFill="1" applyBorder="1" applyAlignment="1">
      <alignment horizontal="center" vertical="center" wrapText="1"/>
      <protection/>
    </xf>
    <xf numFmtId="0" fontId="4" fillId="0" borderId="39" xfId="46" applyFont="1" applyBorder="1" applyAlignment="1">
      <alignment horizontal="center" vertical="center" wrapText="1"/>
      <protection/>
    </xf>
    <xf numFmtId="0" fontId="4" fillId="0" borderId="31" xfId="46" applyFont="1" applyBorder="1" applyAlignment="1">
      <alignment horizontal="center" vertical="center" wrapText="1"/>
      <protection/>
    </xf>
    <xf numFmtId="49" fontId="7" fillId="0" borderId="28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46" applyFont="1" applyBorder="1" applyAlignment="1">
      <alignment horizontal="center"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4" fillId="0" borderId="29" xfId="46" applyFont="1" applyBorder="1" applyAlignment="1">
      <alignment horizontal="center" vertical="center"/>
      <protection/>
    </xf>
    <xf numFmtId="0" fontId="4" fillId="0" borderId="22" xfId="46" applyFont="1" applyBorder="1" applyAlignment="1">
      <alignment horizontal="center" vertical="center"/>
      <protection/>
    </xf>
    <xf numFmtId="0" fontId="6" fillId="33" borderId="43" xfId="46" applyFont="1" applyFill="1" applyBorder="1" applyAlignment="1">
      <alignment horizontal="left" vertical="center"/>
      <protection/>
    </xf>
    <xf numFmtId="0" fontId="6" fillId="33" borderId="32" xfId="46" applyFont="1" applyFill="1" applyBorder="1" applyAlignment="1">
      <alignment horizontal="left" vertical="center"/>
      <protection/>
    </xf>
    <xf numFmtId="49" fontId="7" fillId="0" borderId="71" xfId="46" applyNumberFormat="1" applyFont="1" applyBorder="1" applyAlignment="1" applyProtection="1">
      <alignment horizontal="left" vertical="center" wrapText="1"/>
      <protection locked="0"/>
    </xf>
    <xf numFmtId="49" fontId="7" fillId="0" borderId="44" xfId="46" applyNumberFormat="1" applyFont="1" applyBorder="1" applyAlignment="1" applyProtection="1">
      <alignment horizontal="left" vertical="center" wrapText="1"/>
      <protection locked="0"/>
    </xf>
    <xf numFmtId="49" fontId="7" fillId="0" borderId="65" xfId="46" applyNumberFormat="1" applyFont="1" applyBorder="1" applyAlignment="1" applyProtection="1">
      <alignment horizontal="left" wrapText="1"/>
      <protection locked="0"/>
    </xf>
    <xf numFmtId="49" fontId="7" fillId="0" borderId="46" xfId="46" applyNumberFormat="1" applyFont="1" applyBorder="1" applyAlignment="1" applyProtection="1">
      <alignment horizontal="left" wrapText="1"/>
      <protection locked="0"/>
    </xf>
    <xf numFmtId="0" fontId="6" fillId="33" borderId="47" xfId="46" applyFont="1" applyFill="1" applyBorder="1" applyAlignment="1">
      <alignment horizontal="left"/>
      <protection/>
    </xf>
    <xf numFmtId="0" fontId="6" fillId="33" borderId="33" xfId="46" applyFont="1" applyFill="1" applyBorder="1" applyAlignment="1">
      <alignment horizontal="left"/>
      <protection/>
    </xf>
    <xf numFmtId="0" fontId="6" fillId="33" borderId="15" xfId="46" applyFont="1" applyFill="1" applyBorder="1" applyAlignment="1">
      <alignment horizontal="left" vertical="top" wrapText="1"/>
      <protection/>
    </xf>
    <xf numFmtId="0" fontId="6" fillId="33" borderId="56" xfId="46" applyFont="1" applyFill="1" applyBorder="1" applyAlignment="1">
      <alignment horizontal="left" vertical="top" wrapText="1"/>
      <protection/>
    </xf>
    <xf numFmtId="0" fontId="6" fillId="33" borderId="72" xfId="46" applyFont="1" applyFill="1" applyBorder="1" applyAlignment="1">
      <alignment horizontal="left" vertical="top" wrapText="1"/>
      <protection/>
    </xf>
    <xf numFmtId="0" fontId="7" fillId="0" borderId="73" xfId="46" applyNumberFormat="1" applyFont="1" applyBorder="1" applyAlignment="1" applyProtection="1">
      <alignment horizontal="left" vertical="center" wrapText="1"/>
      <protection locked="0"/>
    </xf>
    <xf numFmtId="0" fontId="7" fillId="0" borderId="50" xfId="46" applyNumberFormat="1" applyFont="1" applyBorder="1" applyAlignment="1" applyProtection="1">
      <alignment horizontal="left" vertical="center" wrapText="1"/>
      <protection locked="0"/>
    </xf>
    <xf numFmtId="0" fontId="12" fillId="34" borderId="14" xfId="46" applyFont="1" applyFill="1" applyBorder="1" applyAlignment="1">
      <alignment horizontal="right" vertical="center"/>
      <protection/>
    </xf>
    <xf numFmtId="0" fontId="12" fillId="34" borderId="14" xfId="46" applyFont="1" applyFill="1" applyBorder="1" applyAlignment="1">
      <alignment vertical="center"/>
      <protection/>
    </xf>
    <xf numFmtId="0" fontId="12" fillId="34" borderId="51" xfId="46" applyFont="1" applyFill="1" applyBorder="1" applyAlignment="1">
      <alignment vertical="center"/>
      <protection/>
    </xf>
    <xf numFmtId="0" fontId="7" fillId="0" borderId="41" xfId="46" applyFont="1" applyBorder="1" applyAlignment="1">
      <alignment horizontal="center" vertical="center"/>
      <protection/>
    </xf>
    <xf numFmtId="0" fontId="6" fillId="33" borderId="55" xfId="46" applyFont="1" applyFill="1" applyBorder="1" applyAlignment="1">
      <alignment horizontal="left" vertical="center"/>
      <protection/>
    </xf>
    <xf numFmtId="0" fontId="7" fillId="0" borderId="0" xfId="46" applyFont="1" applyBorder="1" applyAlignment="1">
      <alignment horizontal="left" vertical="center" wrapText="1"/>
      <protection/>
    </xf>
    <xf numFmtId="0" fontId="12" fillId="34" borderId="39" xfId="46" applyFont="1" applyFill="1" applyBorder="1" applyAlignment="1">
      <alignment horizontal="right" vertical="center"/>
      <protection/>
    </xf>
    <xf numFmtId="0" fontId="93" fillId="0" borderId="0" xfId="46" applyFont="1" applyAlignment="1">
      <alignment horizontal="left" vertical="top" wrapText="1"/>
      <protection/>
    </xf>
    <xf numFmtId="0" fontId="42" fillId="0" borderId="0" xfId="46" applyFont="1" applyAlignment="1">
      <alignment horizontal="left" vertical="top" wrapText="1"/>
      <protection/>
    </xf>
    <xf numFmtId="0" fontId="110" fillId="0" borderId="0" xfId="46" applyFont="1" applyAlignment="1">
      <alignment horizontal="left" vertical="top" wrapText="1"/>
      <protection/>
    </xf>
    <xf numFmtId="0" fontId="6" fillId="33" borderId="47" xfId="46" applyFont="1" applyFill="1" applyBorder="1" applyAlignment="1">
      <alignment horizontal="left" vertical="center"/>
      <protection/>
    </xf>
    <xf numFmtId="0" fontId="6" fillId="33" borderId="45" xfId="46" applyFont="1" applyFill="1" applyBorder="1" applyAlignment="1">
      <alignment horizontal="left" vertical="center"/>
      <protection/>
    </xf>
    <xf numFmtId="0" fontId="6" fillId="33" borderId="33" xfId="46" applyFont="1" applyFill="1" applyBorder="1" applyAlignment="1">
      <alignment horizontal="left" vertical="center"/>
      <protection/>
    </xf>
    <xf numFmtId="49" fontId="7" fillId="0" borderId="65" xfId="46" applyNumberFormat="1" applyFont="1" applyBorder="1" applyAlignment="1" applyProtection="1">
      <alignment horizontal="left" vertical="center" wrapText="1"/>
      <protection locked="0"/>
    </xf>
    <xf numFmtId="49" fontId="7" fillId="0" borderId="46" xfId="46" applyNumberFormat="1" applyFont="1" applyBorder="1" applyAlignment="1" applyProtection="1">
      <alignment horizontal="left" vertical="center" wrapText="1"/>
      <protection locked="0"/>
    </xf>
    <xf numFmtId="0" fontId="6" fillId="0" borderId="39" xfId="46" applyFont="1" applyFill="1" applyBorder="1" applyAlignment="1">
      <alignment horizontal="right"/>
      <protection/>
    </xf>
    <xf numFmtId="0" fontId="100" fillId="0" borderId="0" xfId="46" applyFont="1" applyAlignment="1">
      <alignment horizontal="left" vertical="top" wrapText="1"/>
      <protection/>
    </xf>
    <xf numFmtId="0" fontId="7" fillId="0" borderId="0" xfId="46" applyFont="1" applyAlignment="1">
      <alignment horizontal="left" vertical="top" wrapText="1"/>
      <protection/>
    </xf>
    <xf numFmtId="0" fontId="6" fillId="33" borderId="11" xfId="46" applyFont="1" applyFill="1" applyBorder="1" applyAlignment="1">
      <alignment horizontal="left"/>
      <protection/>
    </xf>
    <xf numFmtId="0" fontId="6" fillId="33" borderId="39" xfId="46" applyFont="1" applyFill="1" applyBorder="1" applyAlignment="1">
      <alignment horizontal="left"/>
      <protection/>
    </xf>
    <xf numFmtId="0" fontId="6" fillId="33" borderId="31" xfId="46" applyFont="1" applyFill="1" applyBorder="1" applyAlignment="1">
      <alignment horizontal="left"/>
      <protection/>
    </xf>
    <xf numFmtId="0" fontId="6" fillId="0" borderId="39" xfId="46" applyFont="1" applyBorder="1" applyAlignment="1">
      <alignment horizontal="center" vertical="center"/>
      <protection/>
    </xf>
    <xf numFmtId="0" fontId="10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24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6" fillId="0" borderId="39" xfId="46" applyFont="1" applyFill="1" applyBorder="1" applyAlignment="1">
      <alignment horizontal="center"/>
      <protection/>
    </xf>
    <xf numFmtId="0" fontId="6" fillId="0" borderId="31" xfId="46" applyFont="1" applyFill="1" applyBorder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5" fillId="0" borderId="14" xfId="46" applyFont="1" applyBorder="1" applyAlignment="1">
      <alignment horizontal="center"/>
      <protection/>
    </xf>
    <xf numFmtId="49" fontId="6" fillId="0" borderId="11" xfId="46" applyNumberFormat="1" applyFont="1" applyFill="1" applyBorder="1" applyAlignment="1" applyProtection="1">
      <alignment horizontal="left" wrapText="1"/>
      <protection locked="0"/>
    </xf>
    <xf numFmtId="0" fontId="6" fillId="0" borderId="39" xfId="46" applyFont="1" applyBorder="1" applyAlignment="1">
      <alignment horizontal="left" wrapText="1"/>
      <protection/>
    </xf>
    <xf numFmtId="0" fontId="6" fillId="0" borderId="31" xfId="46" applyFont="1" applyBorder="1" applyAlignment="1">
      <alignment horizontal="left" wrapText="1"/>
      <protection/>
    </xf>
    <xf numFmtId="0" fontId="7" fillId="0" borderId="11" xfId="46" applyFont="1" applyFill="1" applyBorder="1" applyAlignment="1">
      <alignment horizontal="center"/>
      <protection/>
    </xf>
    <xf numFmtId="0" fontId="7" fillId="0" borderId="31" xfId="46" applyFont="1" applyFill="1" applyBorder="1" applyAlignment="1">
      <alignment horizontal="center"/>
      <protection/>
    </xf>
    <xf numFmtId="0" fontId="6" fillId="33" borderId="10" xfId="46" applyFont="1" applyFill="1" applyBorder="1" applyAlignment="1">
      <alignment horizontal="left"/>
      <protection/>
    </xf>
    <xf numFmtId="0" fontId="4" fillId="0" borderId="10" xfId="46" applyFont="1" applyBorder="1" applyAlignment="1">
      <alignment horizontal="left"/>
      <protection/>
    </xf>
    <xf numFmtId="49" fontId="6" fillId="0" borderId="11" xfId="46" applyNumberFormat="1" applyFont="1" applyFill="1" applyBorder="1" applyAlignment="1" applyProtection="1">
      <alignment horizontal="left"/>
      <protection locked="0"/>
    </xf>
    <xf numFmtId="0" fontId="6" fillId="0" borderId="39" xfId="46" applyFont="1" applyBorder="1" applyAlignment="1">
      <alignment horizontal="left"/>
      <protection/>
    </xf>
    <xf numFmtId="0" fontId="6" fillId="0" borderId="31" xfId="46" applyFont="1" applyBorder="1" applyAlignment="1">
      <alignment horizontal="left"/>
      <protection/>
    </xf>
    <xf numFmtId="49" fontId="6" fillId="0" borderId="39" xfId="46" applyNumberFormat="1" applyFont="1" applyFill="1" applyBorder="1" applyAlignment="1" applyProtection="1">
      <alignment horizontal="left"/>
      <protection locked="0"/>
    </xf>
    <xf numFmtId="49" fontId="6" fillId="0" borderId="31" xfId="46" applyNumberFormat="1" applyFont="1" applyFill="1" applyBorder="1" applyAlignment="1" applyProtection="1">
      <alignment horizontal="left"/>
      <protection locked="0"/>
    </xf>
    <xf numFmtId="0" fontId="26" fillId="0" borderId="11" xfId="46" applyFont="1" applyBorder="1" applyAlignment="1">
      <alignment horizontal="center" wrapText="1"/>
      <protection/>
    </xf>
    <xf numFmtId="0" fontId="26" fillId="0" borderId="39" xfId="46" applyFont="1" applyBorder="1" applyAlignment="1">
      <alignment horizontal="center" wrapText="1"/>
      <protection/>
    </xf>
    <xf numFmtId="0" fontId="27" fillId="0" borderId="39" xfId="46" applyFont="1" applyBorder="1" applyAlignment="1">
      <alignment horizontal="center" wrapText="1"/>
      <protection/>
    </xf>
    <xf numFmtId="0" fontId="27" fillId="0" borderId="41" xfId="46" applyFont="1" applyBorder="1" applyAlignment="1">
      <alignment horizontal="center" wrapText="1"/>
      <protection/>
    </xf>
    <xf numFmtId="0" fontId="6" fillId="33" borderId="34" xfId="46" applyFont="1" applyFill="1" applyBorder="1" applyAlignment="1">
      <alignment horizontal="left"/>
      <protection/>
    </xf>
    <xf numFmtId="0" fontId="6" fillId="33" borderId="14" xfId="46" applyFont="1" applyFill="1" applyBorder="1" applyAlignment="1">
      <alignment horizontal="left"/>
      <protection/>
    </xf>
    <xf numFmtId="49" fontId="6" fillId="0" borderId="39" xfId="46" applyNumberFormat="1" applyFont="1" applyFill="1" applyBorder="1" applyAlignment="1" applyProtection="1">
      <alignment horizontal="left" wrapText="1"/>
      <protection locked="0"/>
    </xf>
    <xf numFmtId="49" fontId="6" fillId="0" borderId="31" xfId="46" applyNumberFormat="1" applyFont="1" applyFill="1" applyBorder="1" applyAlignment="1" applyProtection="1">
      <alignment horizontal="left" wrapText="1"/>
      <protection locked="0"/>
    </xf>
    <xf numFmtId="0" fontId="24" fillId="0" borderId="0" xfId="46" applyFont="1" applyBorder="1" applyAlignment="1">
      <alignment horizontal="center" vertical="center"/>
      <protection/>
    </xf>
    <xf numFmtId="0" fontId="5" fillId="0" borderId="0" xfId="46" applyFont="1" applyBorder="1" applyAlignment="1">
      <alignment horizontal="center"/>
      <protection/>
    </xf>
    <xf numFmtId="0" fontId="6" fillId="33" borderId="11" xfId="46" applyFont="1" applyFill="1" applyBorder="1" applyAlignment="1">
      <alignment horizontal="left"/>
      <protection/>
    </xf>
    <xf numFmtId="0" fontId="6" fillId="33" borderId="39" xfId="46" applyFont="1" applyFill="1" applyBorder="1" applyAlignment="1">
      <alignment horizontal="left"/>
      <protection/>
    </xf>
    <xf numFmtId="0" fontId="19" fillId="0" borderId="11" xfId="46" applyFont="1" applyBorder="1" applyAlignment="1">
      <alignment horizontal="center" wrapText="1"/>
      <protection/>
    </xf>
    <xf numFmtId="0" fontId="20" fillId="0" borderId="39" xfId="46" applyFont="1" applyBorder="1" applyAlignment="1">
      <alignment horizontal="center" wrapText="1"/>
      <protection/>
    </xf>
    <xf numFmtId="0" fontId="20" fillId="0" borderId="14" xfId="46" applyFont="1" applyBorder="1" applyAlignment="1">
      <alignment horizontal="center" wrapText="1"/>
      <protection/>
    </xf>
    <xf numFmtId="0" fontId="93" fillId="0" borderId="0" xfId="46" applyFont="1" applyAlignment="1">
      <alignment horizontal="left" wrapText="1"/>
      <protection/>
    </xf>
    <xf numFmtId="0" fontId="2" fillId="0" borderId="11" xfId="46" applyBorder="1" applyAlignment="1">
      <alignment horizontal="center"/>
      <protection/>
    </xf>
    <xf numFmtId="0" fontId="2" fillId="0" borderId="39" xfId="46" applyBorder="1" applyAlignment="1">
      <alignment horizontal="center"/>
      <protection/>
    </xf>
    <xf numFmtId="0" fontId="2" fillId="0" borderId="31" xfId="46" applyBorder="1" applyAlignment="1">
      <alignment horizontal="center"/>
      <protection/>
    </xf>
    <xf numFmtId="0" fontId="6" fillId="33" borderId="31" xfId="46" applyFont="1" applyFill="1" applyBorder="1" applyAlignment="1">
      <alignment horizontal="left"/>
      <protection/>
    </xf>
    <xf numFmtId="49" fontId="6" fillId="0" borderId="64" xfId="46" applyNumberFormat="1" applyFont="1" applyFill="1" applyBorder="1" applyAlignment="1" applyProtection="1">
      <alignment horizontal="left" wrapText="1"/>
      <protection locked="0"/>
    </xf>
    <xf numFmtId="49" fontId="6" fillId="0" borderId="0" xfId="46" applyNumberFormat="1" applyFont="1" applyFill="1" applyBorder="1" applyAlignment="1" applyProtection="1">
      <alignment horizontal="left" wrapText="1"/>
      <protection locked="0"/>
    </xf>
    <xf numFmtId="49" fontId="6" fillId="0" borderId="58" xfId="46" applyNumberFormat="1" applyFont="1" applyFill="1" applyBorder="1" applyAlignment="1" applyProtection="1">
      <alignment horizontal="left" wrapText="1"/>
      <protection locked="0"/>
    </xf>
    <xf numFmtId="49" fontId="6" fillId="0" borderId="34" xfId="46" applyNumberFormat="1" applyFont="1" applyFill="1" applyBorder="1" applyAlignment="1" applyProtection="1">
      <alignment horizontal="left"/>
      <protection locked="0"/>
    </xf>
    <xf numFmtId="49" fontId="6" fillId="0" borderId="14" xfId="46" applyNumberFormat="1" applyFont="1" applyFill="1" applyBorder="1" applyAlignment="1" applyProtection="1">
      <alignment horizontal="left"/>
      <protection locked="0"/>
    </xf>
    <xf numFmtId="49" fontId="6" fillId="0" borderId="51" xfId="46" applyNumberFormat="1" applyFont="1" applyFill="1" applyBorder="1" applyAlignment="1" applyProtection="1">
      <alignment horizontal="left"/>
      <protection locked="0"/>
    </xf>
    <xf numFmtId="0" fontId="93" fillId="0" borderId="0" xfId="46" applyFont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0" fontId="6" fillId="40" borderId="10" xfId="46" applyFont="1" applyFill="1" applyBorder="1" applyAlignment="1">
      <alignment horizontal="left"/>
      <protection/>
    </xf>
    <xf numFmtId="0" fontId="15" fillId="40" borderId="10" xfId="46" applyFont="1" applyFill="1" applyBorder="1" applyAlignment="1">
      <alignment horizontal="left"/>
      <protection/>
    </xf>
    <xf numFmtId="0" fontId="93" fillId="0" borderId="11" xfId="46" applyFont="1" applyBorder="1" applyAlignment="1">
      <alignment horizontal="left"/>
      <protection/>
    </xf>
    <xf numFmtId="0" fontId="93" fillId="0" borderId="39" xfId="46" applyFont="1" applyBorder="1" applyAlignment="1">
      <alignment horizontal="left"/>
      <protection/>
    </xf>
    <xf numFmtId="0" fontId="93" fillId="0" borderId="31" xfId="46" applyFont="1" applyBorder="1" applyAlignment="1">
      <alignment horizontal="left"/>
      <protection/>
    </xf>
    <xf numFmtId="0" fontId="7" fillId="36" borderId="21" xfId="46" applyFont="1" applyFill="1" applyBorder="1" applyAlignment="1" applyProtection="1">
      <alignment horizontal="left" vertical="center" wrapText="1"/>
      <protection locked="0"/>
    </xf>
    <xf numFmtId="0" fontId="7" fillId="36" borderId="22" xfId="46" applyFont="1" applyFill="1" applyBorder="1" applyAlignment="1" applyProtection="1">
      <alignment horizontal="left" vertical="center" wrapText="1"/>
      <protection locked="0"/>
    </xf>
    <xf numFmtId="49" fontId="111" fillId="0" borderId="11" xfId="46" applyNumberFormat="1" applyFont="1" applyFill="1" applyBorder="1" applyAlignment="1" applyProtection="1">
      <alignment horizontal="left" wrapText="1"/>
      <protection locked="0"/>
    </xf>
    <xf numFmtId="49" fontId="111" fillId="0" borderId="39" xfId="46" applyNumberFormat="1" applyFont="1" applyFill="1" applyBorder="1" applyAlignment="1" applyProtection="1">
      <alignment horizontal="left" wrapText="1"/>
      <protection locked="0"/>
    </xf>
    <xf numFmtId="49" fontId="111" fillId="0" borderId="31" xfId="46" applyNumberFormat="1" applyFont="1" applyFill="1" applyBorder="1" applyAlignment="1" applyProtection="1">
      <alignment horizontal="left" wrapText="1"/>
      <protection locked="0"/>
    </xf>
    <xf numFmtId="0" fontId="6" fillId="35" borderId="62" xfId="46" applyFont="1" applyFill="1" applyBorder="1" applyAlignment="1">
      <alignment horizontal="center" vertical="center" wrapText="1"/>
      <protection/>
    </xf>
    <xf numFmtId="0" fontId="6" fillId="35" borderId="74" xfId="46" applyFont="1" applyFill="1" applyBorder="1" applyAlignment="1">
      <alignment horizontal="center" vertical="center" wrapText="1"/>
      <protection/>
    </xf>
    <xf numFmtId="0" fontId="7" fillId="36" borderId="19" xfId="46" applyFont="1" applyFill="1" applyBorder="1" applyAlignment="1" applyProtection="1">
      <alignment horizontal="left" vertical="center" wrapText="1"/>
      <protection locked="0"/>
    </xf>
    <xf numFmtId="0" fontId="7" fillId="36" borderId="20" xfId="46" applyFont="1" applyFill="1" applyBorder="1" applyAlignment="1" applyProtection="1">
      <alignment horizontal="left" vertical="center" wrapText="1"/>
      <protection locked="0"/>
    </xf>
    <xf numFmtId="0" fontId="98" fillId="39" borderId="10" xfId="46" applyFont="1" applyFill="1" applyBorder="1" applyAlignment="1">
      <alignment horizontal="left" vertical="center"/>
      <protection/>
    </xf>
    <xf numFmtId="0" fontId="99" fillId="39" borderId="11" xfId="46" applyFont="1" applyFill="1" applyBorder="1" applyAlignment="1">
      <alignment horizontal="center" vertical="center" wrapText="1"/>
      <protection/>
    </xf>
    <xf numFmtId="0" fontId="99" fillId="39" borderId="31" xfId="46" applyFont="1" applyFill="1" applyBorder="1" applyAlignment="1">
      <alignment horizontal="center" vertical="center" wrapText="1"/>
      <protection/>
    </xf>
    <xf numFmtId="0" fontId="7" fillId="36" borderId="23" xfId="46" applyFont="1" applyFill="1" applyBorder="1" applyAlignment="1" applyProtection="1">
      <alignment horizontal="left" vertical="center" wrapText="1"/>
      <protection locked="0"/>
    </xf>
    <xf numFmtId="0" fontId="7" fillId="36" borderId="16" xfId="46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Poznámka" xfId="50"/>
    <cellStyle name="Percent" xfId="51"/>
    <cellStyle name="procent 2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1</xdr:row>
      <xdr:rowOff>104775</xdr:rowOff>
    </xdr:from>
    <xdr:to>
      <xdr:col>5</xdr:col>
      <xdr:colOff>333375</xdr:colOff>
      <xdr:row>2</xdr:row>
      <xdr:rowOff>28575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304800"/>
          <a:ext cx="579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1600200</xdr:colOff>
      <xdr:row>0</xdr:row>
      <xdr:rowOff>161925</xdr:rowOff>
    </xdr:from>
    <xdr:to>
      <xdr:col>3</xdr:col>
      <xdr:colOff>2400300</xdr:colOff>
      <xdr:row>1</xdr:row>
      <xdr:rowOff>1219200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61925"/>
          <a:ext cx="579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304800</xdr:colOff>
      <xdr:row>6</xdr:row>
      <xdr:rowOff>114300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9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76200" cy="228600"/>
    <xdr:sp fLocksText="0">
      <xdr:nvSpPr>
        <xdr:cNvPr id="1" name="TextovéPole 1"/>
        <xdr:cNvSpPr txBox="1">
          <a:spLocks noChangeArrowheads="1"/>
        </xdr:cNvSpPr>
      </xdr:nvSpPr>
      <xdr:spPr>
        <a:xfrm>
          <a:off x="12096750" y="15335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1133475</xdr:colOff>
      <xdr:row>0</xdr:row>
      <xdr:rowOff>123825</xdr:rowOff>
    </xdr:from>
    <xdr:to>
      <xdr:col>7</xdr:col>
      <xdr:colOff>723900</xdr:colOff>
      <xdr:row>1</xdr:row>
      <xdr:rowOff>1190625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23825"/>
          <a:ext cx="57912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885825</xdr:colOff>
      <xdr:row>1</xdr:row>
      <xdr:rowOff>1257300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200025"/>
          <a:ext cx="579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152400</xdr:rowOff>
    </xdr:from>
    <xdr:to>
      <xdr:col>7</xdr:col>
      <xdr:colOff>990600</xdr:colOff>
      <xdr:row>1</xdr:row>
      <xdr:rowOff>1209675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52400"/>
          <a:ext cx="5810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209550</xdr:colOff>
      <xdr:row>6</xdr:row>
      <xdr:rowOff>95250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10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1562100</xdr:colOff>
      <xdr:row>1</xdr:row>
      <xdr:rowOff>1257300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200025"/>
          <a:ext cx="58007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7</xdr:col>
      <xdr:colOff>1333500</xdr:colOff>
      <xdr:row>1</xdr:row>
      <xdr:rowOff>1257300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00025"/>
          <a:ext cx="5781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942975</xdr:colOff>
      <xdr:row>1</xdr:row>
      <xdr:rowOff>57150</xdr:rowOff>
    </xdr:from>
    <xdr:to>
      <xdr:col>7</xdr:col>
      <xdr:colOff>847725</xdr:colOff>
      <xdr:row>1</xdr:row>
      <xdr:rowOff>1314450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57175"/>
          <a:ext cx="5781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0</xdr:row>
      <xdr:rowOff>171450</xdr:rowOff>
    </xdr:from>
    <xdr:to>
      <xdr:col>8</xdr:col>
      <xdr:colOff>876300</xdr:colOff>
      <xdr:row>1</xdr:row>
      <xdr:rowOff>1228725</xdr:rowOff>
    </xdr:to>
    <xdr:pic>
      <xdr:nvPicPr>
        <xdr:cNvPr id="1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71450"/>
          <a:ext cx="57912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34"/>
  <sheetViews>
    <sheetView showGridLines="0" view="pageBreakPreview" zoomScaleSheetLayoutView="100" zoomScalePageLayoutView="0" workbookViewId="0" topLeftCell="A1">
      <selection activeCell="A2" sqref="A2:H2"/>
    </sheetView>
  </sheetViews>
  <sheetFormatPr defaultColWidth="9.140625" defaultRowHeight="15"/>
  <cols>
    <col min="1" max="1" width="10.140625" style="11" customWidth="1"/>
    <col min="2" max="2" width="51.140625" style="11" customWidth="1"/>
    <col min="3" max="3" width="29.140625" style="11" customWidth="1"/>
    <col min="4" max="4" width="26.28125" style="11" customWidth="1"/>
    <col min="5" max="8" width="22.7109375" style="11" customWidth="1"/>
    <col min="9" max="16384" width="9.140625" style="11" customWidth="1"/>
  </cols>
  <sheetData>
    <row r="1" spans="1:8" ht="15.75" customHeight="1">
      <c r="A1" s="463"/>
      <c r="B1" s="463"/>
      <c r="C1" s="463"/>
      <c r="D1" s="463"/>
      <c r="E1" s="463"/>
      <c r="F1" s="463"/>
      <c r="G1" s="463"/>
      <c r="H1" s="463"/>
    </row>
    <row r="2" spans="1:8" ht="105" customHeight="1">
      <c r="A2" s="464"/>
      <c r="B2" s="464"/>
      <c r="C2" s="464"/>
      <c r="D2" s="464"/>
      <c r="E2" s="464"/>
      <c r="F2" s="464"/>
      <c r="G2" s="464"/>
      <c r="H2" s="464"/>
    </row>
    <row r="3" spans="1:8" ht="15.75" customHeight="1">
      <c r="A3" s="18"/>
      <c r="B3" s="18"/>
      <c r="C3" s="18"/>
      <c r="D3" s="18"/>
      <c r="E3" s="18"/>
      <c r="F3" s="18"/>
      <c r="G3" s="18"/>
      <c r="H3" s="18"/>
    </row>
    <row r="4" spans="1:8" ht="18" customHeight="1" thickBot="1">
      <c r="A4" s="465" t="s">
        <v>14</v>
      </c>
      <c r="B4" s="465"/>
      <c r="C4" s="465"/>
      <c r="D4" s="465"/>
      <c r="E4" s="465"/>
      <c r="F4" s="465"/>
      <c r="G4" s="465"/>
      <c r="H4" s="465"/>
    </row>
    <row r="5" spans="1:9" ht="15.75" customHeight="1" thickBot="1">
      <c r="A5" s="466" t="s">
        <v>0</v>
      </c>
      <c r="B5" s="467"/>
      <c r="C5" s="468"/>
      <c r="D5" s="469"/>
      <c r="E5" s="469"/>
      <c r="F5" s="469"/>
      <c r="G5" s="469"/>
      <c r="H5" s="470"/>
      <c r="I5" s="7"/>
    </row>
    <row r="6" spans="1:9" ht="15.75" customHeight="1" thickBot="1">
      <c r="A6" s="475" t="s">
        <v>1</v>
      </c>
      <c r="B6" s="476"/>
      <c r="C6" s="468"/>
      <c r="D6" s="469"/>
      <c r="E6" s="469"/>
      <c r="F6" s="469"/>
      <c r="G6" s="469"/>
      <c r="H6" s="470"/>
      <c r="I6" s="7"/>
    </row>
    <row r="7" spans="1:9" ht="15.75" customHeight="1" thickBot="1">
      <c r="A7" s="482" t="s">
        <v>15</v>
      </c>
      <c r="B7" s="483"/>
      <c r="C7" s="468"/>
      <c r="D7" s="469"/>
      <c r="E7" s="469"/>
      <c r="F7" s="469"/>
      <c r="G7" s="469"/>
      <c r="H7" s="470"/>
      <c r="I7" s="7"/>
    </row>
    <row r="8" spans="1:9" ht="15.75" customHeight="1" thickBot="1">
      <c r="A8" s="484" t="s">
        <v>5</v>
      </c>
      <c r="B8" s="485"/>
      <c r="C8" s="489"/>
      <c r="D8" s="490"/>
      <c r="E8" s="490"/>
      <c r="F8" s="490"/>
      <c r="G8" s="490"/>
      <c r="H8" s="491"/>
      <c r="I8" s="7"/>
    </row>
    <row r="9" spans="1:9" ht="15.75" customHeight="1" thickBot="1">
      <c r="A9" s="14"/>
      <c r="B9" s="15"/>
      <c r="C9" s="15"/>
      <c r="D9" s="15"/>
      <c r="E9" s="16"/>
      <c r="F9" s="16"/>
      <c r="G9" s="16"/>
      <c r="H9" s="5"/>
      <c r="I9" s="7"/>
    </row>
    <row r="10" spans="1:9" ht="15">
      <c r="A10" s="460" t="s">
        <v>9</v>
      </c>
      <c r="B10" s="460" t="s">
        <v>10</v>
      </c>
      <c r="C10" s="460" t="s">
        <v>11</v>
      </c>
      <c r="D10" s="460" t="s">
        <v>12</v>
      </c>
      <c r="E10" s="486" t="s">
        <v>13</v>
      </c>
      <c r="F10" s="487"/>
      <c r="G10" s="487"/>
      <c r="H10" s="488"/>
      <c r="I10" s="7"/>
    </row>
    <row r="11" spans="1:9" ht="32.25" customHeight="1">
      <c r="A11" s="461"/>
      <c r="B11" s="461"/>
      <c r="C11" s="461"/>
      <c r="D11" s="461"/>
      <c r="E11" s="473" t="s">
        <v>16</v>
      </c>
      <c r="F11" s="474"/>
      <c r="G11" s="473" t="s">
        <v>17</v>
      </c>
      <c r="H11" s="474"/>
      <c r="I11" s="7"/>
    </row>
    <row r="12" spans="1:9" ht="36.75" customHeight="1" thickBot="1">
      <c r="A12" s="462"/>
      <c r="B12" s="462"/>
      <c r="C12" s="462"/>
      <c r="D12" s="462"/>
      <c r="E12" s="19" t="s">
        <v>18</v>
      </c>
      <c r="F12" s="20" t="s">
        <v>19</v>
      </c>
      <c r="G12" s="19" t="s">
        <v>18</v>
      </c>
      <c r="H12" s="20" t="s">
        <v>19</v>
      </c>
      <c r="I12" s="7"/>
    </row>
    <row r="13" spans="1:9" ht="15.75" customHeight="1">
      <c r="A13" s="21"/>
      <c r="B13" s="22"/>
      <c r="C13" s="22"/>
      <c r="D13" s="23"/>
      <c r="E13" s="24"/>
      <c r="F13" s="25"/>
      <c r="G13" s="24"/>
      <c r="H13" s="26"/>
      <c r="I13" s="7"/>
    </row>
    <row r="14" spans="1:9" ht="15.75" customHeight="1">
      <c r="A14" s="27"/>
      <c r="B14" s="28"/>
      <c r="C14" s="28"/>
      <c r="D14" s="12"/>
      <c r="E14" s="29"/>
      <c r="F14" s="30"/>
      <c r="G14" s="29"/>
      <c r="H14" s="31"/>
      <c r="I14" s="7"/>
    </row>
    <row r="15" spans="1:9" ht="15.75" customHeight="1">
      <c r="A15" s="27"/>
      <c r="B15" s="28"/>
      <c r="C15" s="28"/>
      <c r="D15" s="12"/>
      <c r="E15" s="29"/>
      <c r="F15" s="30"/>
      <c r="G15" s="29"/>
      <c r="H15" s="31"/>
      <c r="I15" s="7"/>
    </row>
    <row r="16" spans="1:9" ht="15.75" customHeight="1">
      <c r="A16" s="27"/>
      <c r="B16" s="28"/>
      <c r="C16" s="28"/>
      <c r="D16" s="12"/>
      <c r="E16" s="29"/>
      <c r="F16" s="30"/>
      <c r="G16" s="29"/>
      <c r="H16" s="31"/>
      <c r="I16" s="7"/>
    </row>
    <row r="17" spans="1:9" ht="15.75" customHeight="1">
      <c r="A17" s="27"/>
      <c r="B17" s="28"/>
      <c r="C17" s="28"/>
      <c r="D17" s="12"/>
      <c r="E17" s="29"/>
      <c r="F17" s="30"/>
      <c r="G17" s="29"/>
      <c r="H17" s="31"/>
      <c r="I17" s="7"/>
    </row>
    <row r="18" spans="1:9" ht="15.75" customHeight="1">
      <c r="A18" s="27"/>
      <c r="B18" s="28"/>
      <c r="C18" s="28"/>
      <c r="D18" s="12"/>
      <c r="E18" s="29"/>
      <c r="F18" s="30"/>
      <c r="G18" s="29"/>
      <c r="H18" s="31"/>
      <c r="I18" s="7"/>
    </row>
    <row r="19" spans="1:9" ht="15.75" customHeight="1">
      <c r="A19" s="27"/>
      <c r="B19" s="28"/>
      <c r="C19" s="28"/>
      <c r="D19" s="12"/>
      <c r="E19" s="29"/>
      <c r="F19" s="30"/>
      <c r="G19" s="29"/>
      <c r="H19" s="31"/>
      <c r="I19" s="7"/>
    </row>
    <row r="20" spans="1:9" ht="15.75" customHeight="1">
      <c r="A20" s="27"/>
      <c r="B20" s="28"/>
      <c r="C20" s="28"/>
      <c r="D20" s="12"/>
      <c r="E20" s="29"/>
      <c r="F20" s="30"/>
      <c r="G20" s="29"/>
      <c r="H20" s="31"/>
      <c r="I20" s="7"/>
    </row>
    <row r="21" spans="1:9" ht="15.75" customHeight="1">
      <c r="A21" s="27"/>
      <c r="B21" s="28"/>
      <c r="C21" s="28"/>
      <c r="D21" s="12"/>
      <c r="E21" s="29"/>
      <c r="F21" s="30"/>
      <c r="G21" s="29"/>
      <c r="H21" s="31"/>
      <c r="I21" s="7"/>
    </row>
    <row r="22" spans="1:9" ht="15.75" customHeight="1">
      <c r="A22" s="27"/>
      <c r="B22" s="28"/>
      <c r="C22" s="28"/>
      <c r="D22" s="12"/>
      <c r="E22" s="29"/>
      <c r="F22" s="30"/>
      <c r="G22" s="29"/>
      <c r="H22" s="31"/>
      <c r="I22" s="7"/>
    </row>
    <row r="23" spans="1:9" ht="15.75" customHeight="1">
      <c r="A23" s="27"/>
      <c r="B23" s="28"/>
      <c r="C23" s="28"/>
      <c r="D23" s="12"/>
      <c r="E23" s="29"/>
      <c r="F23" s="30"/>
      <c r="G23" s="29"/>
      <c r="H23" s="31"/>
      <c r="I23" s="7"/>
    </row>
    <row r="24" spans="1:9" ht="15.75" customHeight="1">
      <c r="A24" s="27"/>
      <c r="B24" s="28"/>
      <c r="C24" s="28"/>
      <c r="D24" s="12"/>
      <c r="E24" s="29"/>
      <c r="F24" s="30"/>
      <c r="G24" s="29"/>
      <c r="H24" s="31"/>
      <c r="I24" s="7"/>
    </row>
    <row r="25" spans="1:9" ht="15.75" customHeight="1">
      <c r="A25" s="27"/>
      <c r="B25" s="28"/>
      <c r="C25" s="28"/>
      <c r="D25" s="12"/>
      <c r="E25" s="29"/>
      <c r="F25" s="30"/>
      <c r="G25" s="29"/>
      <c r="H25" s="31"/>
      <c r="I25" s="7"/>
    </row>
    <row r="26" spans="1:9" ht="15.75" customHeight="1">
      <c r="A26" s="27"/>
      <c r="B26" s="28"/>
      <c r="C26" s="28"/>
      <c r="D26" s="12"/>
      <c r="E26" s="29"/>
      <c r="F26" s="30"/>
      <c r="G26" s="29"/>
      <c r="H26" s="31"/>
      <c r="I26" s="7"/>
    </row>
    <row r="27" spans="1:9" ht="15.75" customHeight="1">
      <c r="A27" s="27"/>
      <c r="B27" s="28"/>
      <c r="C27" s="28"/>
      <c r="D27" s="12"/>
      <c r="E27" s="29"/>
      <c r="F27" s="30"/>
      <c r="G27" s="29"/>
      <c r="H27" s="31"/>
      <c r="I27" s="7"/>
    </row>
    <row r="28" spans="1:9" ht="15.75" customHeight="1" thickBot="1">
      <c r="A28" s="32"/>
      <c r="B28" s="33"/>
      <c r="C28" s="33"/>
      <c r="D28" s="13"/>
      <c r="E28" s="34"/>
      <c r="F28" s="35"/>
      <c r="G28" s="36"/>
      <c r="H28" s="37"/>
      <c r="I28" s="7"/>
    </row>
    <row r="29" spans="1:9" ht="15.75" customHeight="1" thickBot="1">
      <c r="A29" s="471" t="s">
        <v>7</v>
      </c>
      <c r="B29" s="472"/>
      <c r="C29" s="472"/>
      <c r="D29" s="472"/>
      <c r="E29" s="17">
        <f>SUM(E13:E28)</f>
        <v>0</v>
      </c>
      <c r="F29" s="17">
        <f>SUM(F13:F28)</f>
        <v>0</v>
      </c>
      <c r="G29" s="38">
        <f>SUM(G13:G28)</f>
        <v>0</v>
      </c>
      <c r="H29" s="39">
        <f>SUM(H13:H28)</f>
        <v>0</v>
      </c>
      <c r="I29" s="7"/>
    </row>
    <row r="30" spans="1:9" ht="15.75" customHeight="1" thickBot="1">
      <c r="A30" s="7"/>
      <c r="B30" s="7"/>
      <c r="C30" s="7"/>
      <c r="D30" s="7"/>
      <c r="E30" s="7"/>
      <c r="F30" s="7"/>
      <c r="G30" s="7"/>
      <c r="H30" s="7"/>
      <c r="I30" s="7"/>
    </row>
    <row r="31" spans="1:9" ht="27" customHeight="1" thickBot="1">
      <c r="A31" s="8" t="s">
        <v>3</v>
      </c>
      <c r="B31" s="9"/>
      <c r="C31" s="5"/>
      <c r="D31" s="477" t="s">
        <v>4</v>
      </c>
      <c r="E31" s="478"/>
      <c r="F31" s="479"/>
      <c r="G31" s="480"/>
      <c r="H31" s="481"/>
      <c r="I31" s="7"/>
    </row>
    <row r="32" spans="1:9" ht="15.75" customHeight="1">
      <c r="A32" s="7"/>
      <c r="B32" s="7"/>
      <c r="C32" s="7"/>
      <c r="D32" s="7"/>
      <c r="E32" s="7"/>
      <c r="F32" s="7"/>
      <c r="G32" s="7"/>
      <c r="H32" s="7"/>
      <c r="I32" s="7"/>
    </row>
    <row r="33" spans="1:9" ht="15.75" customHeight="1">
      <c r="A33" s="56" t="s">
        <v>219</v>
      </c>
      <c r="B33" s="7"/>
      <c r="C33" s="7"/>
      <c r="D33" s="7"/>
      <c r="E33" s="7"/>
      <c r="F33" s="7"/>
      <c r="G33" s="7"/>
      <c r="H33" s="7"/>
      <c r="I33" s="7"/>
    </row>
    <row r="34" ht="15.75" customHeight="1">
      <c r="A34" s="10" t="s">
        <v>284</v>
      </c>
    </row>
    <row r="35" ht="15.75" customHeight="1"/>
    <row r="36" ht="15.75" customHeight="1"/>
    <row r="37" ht="15.75" customHeight="1"/>
  </sheetData>
  <sheetProtection/>
  <mergeCells count="21">
    <mergeCell ref="E11:F11"/>
    <mergeCell ref="A29:D29"/>
    <mergeCell ref="C6:H6"/>
    <mergeCell ref="G11:H11"/>
    <mergeCell ref="A6:B6"/>
    <mergeCell ref="A10:A12"/>
    <mergeCell ref="D31:E31"/>
    <mergeCell ref="F31:H31"/>
    <mergeCell ref="A7:B7"/>
    <mergeCell ref="C7:H7"/>
    <mergeCell ref="A8:B8"/>
    <mergeCell ref="B10:B12"/>
    <mergeCell ref="A1:H1"/>
    <mergeCell ref="A2:H2"/>
    <mergeCell ref="A4:H4"/>
    <mergeCell ref="A5:B5"/>
    <mergeCell ref="C5:H5"/>
    <mergeCell ref="C10:C12"/>
    <mergeCell ref="D10:D12"/>
    <mergeCell ref="E10:H10"/>
    <mergeCell ref="C8:H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F39"/>
  <sheetViews>
    <sheetView showGridLines="0"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25.57421875" style="11" customWidth="1"/>
    <col min="2" max="2" width="56.28125" style="11" customWidth="1"/>
    <col min="3" max="3" width="18.57421875" style="11" customWidth="1"/>
    <col min="4" max="4" width="40.421875" style="11" customWidth="1"/>
    <col min="5" max="5" width="46.8515625" style="11" customWidth="1"/>
    <col min="6" max="16384" width="9.140625" style="11" customWidth="1"/>
  </cols>
  <sheetData>
    <row r="1" spans="1:6" ht="15.75" customHeight="1">
      <c r="A1" s="632"/>
      <c r="B1" s="632"/>
      <c r="C1" s="632"/>
      <c r="D1" s="632"/>
      <c r="E1" s="632"/>
      <c r="F1" s="1"/>
    </row>
    <row r="2" spans="1:6" ht="105" customHeight="1">
      <c r="A2" s="152"/>
      <c r="B2" s="152"/>
      <c r="C2" s="152"/>
      <c r="D2" s="152"/>
      <c r="E2" s="1"/>
      <c r="F2" s="1"/>
    </row>
    <row r="3" spans="1:6" ht="15.75" customHeight="1">
      <c r="A3" s="765" t="s">
        <v>118</v>
      </c>
      <c r="B3" s="765"/>
      <c r="C3" s="765"/>
      <c r="D3" s="765"/>
      <c r="E3" s="765"/>
      <c r="F3" s="1"/>
    </row>
    <row r="4" spans="1:6" ht="24" customHeight="1" thickBot="1">
      <c r="A4" s="766" t="s">
        <v>119</v>
      </c>
      <c r="B4" s="766"/>
      <c r="C4" s="766"/>
      <c r="D4" s="766"/>
      <c r="E4" s="766"/>
      <c r="F4" s="1"/>
    </row>
    <row r="5" spans="1:6" ht="15.75" customHeight="1" thickBot="1">
      <c r="A5" s="767" t="s">
        <v>0</v>
      </c>
      <c r="B5" s="768"/>
      <c r="C5" s="769"/>
      <c r="D5" s="770"/>
      <c r="E5" s="771"/>
      <c r="F5" s="1"/>
    </row>
    <row r="6" spans="1:6" ht="15.75" customHeight="1" thickBot="1">
      <c r="A6" s="732" t="s">
        <v>1</v>
      </c>
      <c r="B6" s="732"/>
      <c r="C6" s="727"/>
      <c r="D6" s="745"/>
      <c r="E6" s="746"/>
      <c r="F6" s="1"/>
    </row>
    <row r="7" spans="1:6" ht="15.75" customHeight="1" thickBot="1">
      <c r="A7" s="715" t="s">
        <v>15</v>
      </c>
      <c r="B7" s="717"/>
      <c r="C7" s="727"/>
      <c r="D7" s="745"/>
      <c r="E7" s="746"/>
      <c r="F7" s="1"/>
    </row>
    <row r="8" spans="1:6" ht="15.75" customHeight="1" thickBot="1">
      <c r="A8" s="732" t="s">
        <v>5</v>
      </c>
      <c r="B8" s="732"/>
      <c r="C8" s="727"/>
      <c r="D8" s="745"/>
      <c r="E8" s="746"/>
      <c r="F8" s="1"/>
    </row>
    <row r="9" spans="1:6" ht="15.75" customHeight="1" thickBot="1">
      <c r="A9" s="732" t="s">
        <v>100</v>
      </c>
      <c r="B9" s="732"/>
      <c r="C9" s="774"/>
      <c r="D9" s="775"/>
      <c r="E9" s="776"/>
      <c r="F9" s="1"/>
    </row>
    <row r="10" spans="1:6" ht="15.75" customHeight="1" thickBot="1">
      <c r="A10" s="1"/>
      <c r="B10" s="1"/>
      <c r="C10" s="1"/>
      <c r="D10" s="1"/>
      <c r="E10" s="1"/>
      <c r="F10" s="1"/>
    </row>
    <row r="11" spans="1:6" ht="34.5" customHeight="1" thickBot="1">
      <c r="A11" s="153" t="s">
        <v>120</v>
      </c>
      <c r="B11" s="153" t="s">
        <v>121</v>
      </c>
      <c r="C11" s="154" t="s">
        <v>122</v>
      </c>
      <c r="D11" s="777" t="s">
        <v>123</v>
      </c>
      <c r="E11" s="778"/>
      <c r="F11" s="1"/>
    </row>
    <row r="12" spans="1:6" ht="15.75" customHeight="1">
      <c r="A12" s="155"/>
      <c r="B12" s="156"/>
      <c r="C12" s="157"/>
      <c r="D12" s="779"/>
      <c r="E12" s="780"/>
      <c r="F12" s="1"/>
    </row>
    <row r="13" spans="1:6" ht="15.75" customHeight="1">
      <c r="A13" s="158"/>
      <c r="B13" s="159"/>
      <c r="C13" s="160"/>
      <c r="D13" s="772"/>
      <c r="E13" s="773"/>
      <c r="F13" s="1"/>
    </row>
    <row r="14" spans="1:6" ht="15.75" customHeight="1">
      <c r="A14" s="158"/>
      <c r="B14" s="159"/>
      <c r="C14" s="160"/>
      <c r="D14" s="772"/>
      <c r="E14" s="773"/>
      <c r="F14" s="1"/>
    </row>
    <row r="15" spans="1:6" ht="15.75" customHeight="1">
      <c r="A15" s="158"/>
      <c r="B15" s="159"/>
      <c r="C15" s="160"/>
      <c r="D15" s="772"/>
      <c r="E15" s="773"/>
      <c r="F15" s="1"/>
    </row>
    <row r="16" spans="1:6" ht="15.75" customHeight="1">
      <c r="A16" s="158"/>
      <c r="B16" s="159"/>
      <c r="C16" s="160"/>
      <c r="D16" s="772"/>
      <c r="E16" s="773"/>
      <c r="F16" s="1"/>
    </row>
    <row r="17" spans="1:6" ht="15.75" customHeight="1">
      <c r="A17" s="158"/>
      <c r="B17" s="159"/>
      <c r="C17" s="160"/>
      <c r="D17" s="772"/>
      <c r="E17" s="773"/>
      <c r="F17" s="1"/>
    </row>
    <row r="18" spans="1:6" ht="15.75" customHeight="1">
      <c r="A18" s="158"/>
      <c r="B18" s="159"/>
      <c r="C18" s="160"/>
      <c r="D18" s="772"/>
      <c r="E18" s="773"/>
      <c r="F18" s="1"/>
    </row>
    <row r="19" spans="1:6" ht="15.75" customHeight="1">
      <c r="A19" s="158"/>
      <c r="B19" s="159"/>
      <c r="C19" s="160"/>
      <c r="D19" s="772"/>
      <c r="E19" s="773"/>
      <c r="F19" s="1"/>
    </row>
    <row r="20" spans="1:6" ht="15.75" customHeight="1">
      <c r="A20" s="158"/>
      <c r="B20" s="159"/>
      <c r="C20" s="160"/>
      <c r="D20" s="772"/>
      <c r="E20" s="773"/>
      <c r="F20" s="1"/>
    </row>
    <row r="21" spans="1:6" ht="15.75" customHeight="1">
      <c r="A21" s="158"/>
      <c r="B21" s="159"/>
      <c r="C21" s="160"/>
      <c r="D21" s="772"/>
      <c r="E21" s="773"/>
      <c r="F21" s="1"/>
    </row>
    <row r="22" spans="1:6" ht="15.75" customHeight="1">
      <c r="A22" s="158"/>
      <c r="B22" s="159"/>
      <c r="C22" s="160"/>
      <c r="D22" s="772"/>
      <c r="E22" s="773"/>
      <c r="F22" s="1"/>
    </row>
    <row r="23" spans="1:6" ht="15.75" customHeight="1">
      <c r="A23" s="158"/>
      <c r="B23" s="159"/>
      <c r="C23" s="160"/>
      <c r="D23" s="772"/>
      <c r="E23" s="773"/>
      <c r="F23" s="1"/>
    </row>
    <row r="24" spans="1:6" ht="15.75" customHeight="1">
      <c r="A24" s="158"/>
      <c r="B24" s="159"/>
      <c r="C24" s="160"/>
      <c r="D24" s="772"/>
      <c r="E24" s="773"/>
      <c r="F24" s="1"/>
    </row>
    <row r="25" spans="1:6" ht="15.75" customHeight="1">
      <c r="A25" s="158"/>
      <c r="B25" s="159"/>
      <c r="C25" s="160"/>
      <c r="D25" s="772"/>
      <c r="E25" s="773"/>
      <c r="F25" s="1"/>
    </row>
    <row r="26" spans="1:6" ht="15.75" customHeight="1">
      <c r="A26" s="158"/>
      <c r="B26" s="159"/>
      <c r="C26" s="160"/>
      <c r="D26" s="772"/>
      <c r="E26" s="773"/>
      <c r="F26" s="1"/>
    </row>
    <row r="27" spans="1:6" ht="15.75" customHeight="1">
      <c r="A27" s="158"/>
      <c r="B27" s="159"/>
      <c r="C27" s="160"/>
      <c r="D27" s="772"/>
      <c r="E27" s="773"/>
      <c r="F27" s="1"/>
    </row>
    <row r="28" spans="1:6" ht="15.75" customHeight="1">
      <c r="A28" s="158"/>
      <c r="B28" s="159"/>
      <c r="C28" s="160"/>
      <c r="D28" s="772"/>
      <c r="E28" s="773"/>
      <c r="F28" s="1"/>
    </row>
    <row r="29" spans="1:6" ht="15.75" customHeight="1">
      <c r="A29" s="158"/>
      <c r="B29" s="159"/>
      <c r="C29" s="160"/>
      <c r="D29" s="772"/>
      <c r="E29" s="773"/>
      <c r="F29" s="1"/>
    </row>
    <row r="30" spans="1:6" ht="15.75" customHeight="1" thickBot="1">
      <c r="A30" s="161"/>
      <c r="B30" s="162"/>
      <c r="C30" s="163"/>
      <c r="D30" s="784"/>
      <c r="E30" s="785"/>
      <c r="F30" s="1"/>
    </row>
    <row r="31" spans="1:6" ht="15.75" customHeight="1" thickBot="1">
      <c r="A31" s="781" t="s">
        <v>7</v>
      </c>
      <c r="B31" s="781"/>
      <c r="C31" s="164">
        <f>SUM(C12:C30)</f>
        <v>0</v>
      </c>
      <c r="D31" s="782"/>
      <c r="E31" s="783"/>
      <c r="F31" s="165"/>
    </row>
    <row r="32" spans="1:6" ht="15.75" customHeight="1">
      <c r="A32" s="1"/>
      <c r="B32" s="1"/>
      <c r="C32" s="1"/>
      <c r="D32" s="1"/>
      <c r="E32" s="1"/>
      <c r="F32" s="1"/>
    </row>
    <row r="33" spans="1:6" ht="15.75" customHeight="1">
      <c r="A33" s="56" t="s">
        <v>124</v>
      </c>
      <c r="B33" s="166"/>
      <c r="C33" s="1"/>
      <c r="D33" s="1"/>
      <c r="E33" s="1"/>
      <c r="F33" s="1"/>
    </row>
    <row r="34" spans="1:6" ht="15.75" customHeight="1">
      <c r="A34" s="56" t="s">
        <v>219</v>
      </c>
      <c r="B34" s="166"/>
      <c r="C34" s="1"/>
      <c r="D34" s="1"/>
      <c r="E34" s="1"/>
      <c r="F34" s="1"/>
    </row>
    <row r="35" spans="1:6" ht="15.75" customHeight="1" thickBot="1">
      <c r="A35" s="1"/>
      <c r="B35" s="1"/>
      <c r="C35" s="1"/>
      <c r="D35" s="1"/>
      <c r="E35" s="1"/>
      <c r="F35" s="1"/>
    </row>
    <row r="36" spans="1:5" ht="27" customHeight="1" thickBot="1">
      <c r="A36" s="2" t="s">
        <v>99</v>
      </c>
      <c r="B36" s="150"/>
      <c r="D36" s="2" t="s">
        <v>125</v>
      </c>
      <c r="E36" s="167"/>
    </row>
    <row r="37" spans="1:6" ht="15.75" customHeight="1">
      <c r="A37" s="7"/>
      <c r="B37" s="7"/>
      <c r="C37" s="7"/>
      <c r="D37" s="7"/>
      <c r="E37" s="5"/>
      <c r="F37" s="5"/>
    </row>
    <row r="38" ht="15.75" customHeight="1">
      <c r="A38" s="10" t="s">
        <v>225</v>
      </c>
    </row>
    <row r="39" spans="1:4" ht="12.75">
      <c r="A39" s="168"/>
      <c r="B39" s="168"/>
      <c r="C39" s="168"/>
      <c r="D39" s="168"/>
    </row>
  </sheetData>
  <sheetProtection/>
  <mergeCells count="35">
    <mergeCell ref="A31:B31"/>
    <mergeCell ref="D31:E31"/>
    <mergeCell ref="D24:E24"/>
    <mergeCell ref="D25:E25"/>
    <mergeCell ref="D26:E26"/>
    <mergeCell ref="D28:E28"/>
    <mergeCell ref="D29:E29"/>
    <mergeCell ref="D30:E30"/>
    <mergeCell ref="D15:E15"/>
    <mergeCell ref="A9:B9"/>
    <mergeCell ref="D27:E27"/>
    <mergeCell ref="D17:E17"/>
    <mergeCell ref="D18:E18"/>
    <mergeCell ref="D19:E19"/>
    <mergeCell ref="D20:E20"/>
    <mergeCell ref="D21:E21"/>
    <mergeCell ref="D22:E22"/>
    <mergeCell ref="D23:E23"/>
    <mergeCell ref="D16:E16"/>
    <mergeCell ref="A7:B7"/>
    <mergeCell ref="C7:E7"/>
    <mergeCell ref="C8:E8"/>
    <mergeCell ref="A8:B8"/>
    <mergeCell ref="C9:E9"/>
    <mergeCell ref="D11:E11"/>
    <mergeCell ref="D12:E12"/>
    <mergeCell ref="D13:E13"/>
    <mergeCell ref="D14:E14"/>
    <mergeCell ref="A6:B6"/>
    <mergeCell ref="C6:E6"/>
    <mergeCell ref="A1:E1"/>
    <mergeCell ref="A3:E3"/>
    <mergeCell ref="A4:E4"/>
    <mergeCell ref="A5:B5"/>
    <mergeCell ref="C5:E5"/>
  </mergeCells>
  <dataValidations count="1">
    <dataValidation type="whole" operator="greaterThan" allowBlank="1" showInputMessage="1" showErrorMessage="1" error="Zadejte počet osob, tj. celé číslo!" sqref="C12:C30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7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A1"/>
  <sheetViews>
    <sheetView zoomScalePageLayoutView="0" workbookViewId="0" topLeftCell="A1">
      <selection activeCell="J30" sqref="J30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M59"/>
  <sheetViews>
    <sheetView showGridLines="0" tabSelected="1" zoomScale="69" zoomScaleNormal="69"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10.7109375" style="170" customWidth="1"/>
    <col min="2" max="2" width="14.421875" style="170" customWidth="1"/>
    <col min="3" max="3" width="10.7109375" style="170" customWidth="1"/>
    <col min="4" max="4" width="18.28125" style="170" customWidth="1"/>
    <col min="5" max="5" width="29.140625" style="170" customWidth="1"/>
    <col min="6" max="6" width="32.28125" style="170" customWidth="1"/>
    <col min="7" max="7" width="13.28125" style="170" customWidth="1"/>
    <col min="8" max="9" width="14.140625" style="170" customWidth="1"/>
    <col min="10" max="13" width="10.7109375" style="170" customWidth="1"/>
    <col min="14" max="16384" width="9.140625" style="170" customWidth="1"/>
  </cols>
  <sheetData>
    <row r="1" spans="1:13" s="169" customFormat="1" ht="15.75" customHeight="1">
      <c r="A1" s="492"/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</row>
    <row r="2" spans="1:13" ht="105" customHeight="1">
      <c r="A2" s="493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</row>
    <row r="3" spans="1:13" ht="15.75" customHeight="1">
      <c r="A3" s="494" t="s">
        <v>8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</row>
    <row r="4" spans="1:13" ht="18" customHeight="1" thickBot="1">
      <c r="A4" s="495" t="s">
        <v>126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</row>
    <row r="5" spans="1:13" ht="15.75" customHeight="1" thickBot="1">
      <c r="A5" s="496" t="s">
        <v>0</v>
      </c>
      <c r="B5" s="497"/>
      <c r="C5" s="497"/>
      <c r="D5" s="498"/>
      <c r="E5" s="499"/>
      <c r="F5" s="499"/>
      <c r="G5" s="499"/>
      <c r="H5" s="499"/>
      <c r="I5" s="499"/>
      <c r="J5" s="499"/>
      <c r="K5" s="499"/>
      <c r="L5" s="499"/>
      <c r="M5" s="500"/>
    </row>
    <row r="6" spans="1:13" ht="15.75" customHeight="1" thickBot="1">
      <c r="A6" s="501" t="s">
        <v>1</v>
      </c>
      <c r="B6" s="502"/>
      <c r="C6" s="502"/>
      <c r="D6" s="503"/>
      <c r="E6" s="504"/>
      <c r="F6" s="504"/>
      <c r="G6" s="504"/>
      <c r="H6" s="504"/>
      <c r="I6" s="504"/>
      <c r="J6" s="504"/>
      <c r="K6" s="504"/>
      <c r="L6" s="504"/>
      <c r="M6" s="505"/>
    </row>
    <row r="7" spans="1:13" ht="15.75" customHeight="1" thickBot="1">
      <c r="A7" s="506" t="s">
        <v>20</v>
      </c>
      <c r="B7" s="507"/>
      <c r="C7" s="507"/>
      <c r="D7" s="508"/>
      <c r="E7" s="499"/>
      <c r="F7" s="499"/>
      <c r="G7" s="499"/>
      <c r="H7" s="499"/>
      <c r="I7" s="499"/>
      <c r="J7" s="499"/>
      <c r="K7" s="499"/>
      <c r="L7" s="499"/>
      <c r="M7" s="500"/>
    </row>
    <row r="8" spans="1:13" ht="15.75" customHeight="1" thickBot="1">
      <c r="A8" s="509" t="s">
        <v>5</v>
      </c>
      <c r="B8" s="510"/>
      <c r="C8" s="510"/>
      <c r="D8" s="511"/>
      <c r="E8" s="512"/>
      <c r="F8" s="499"/>
      <c r="G8" s="499"/>
      <c r="H8" s="499"/>
      <c r="I8" s="499"/>
      <c r="J8" s="499"/>
      <c r="K8" s="499"/>
      <c r="L8" s="499"/>
      <c r="M8" s="500"/>
    </row>
    <row r="9" spans="1:13" ht="15.75" customHeight="1" thickBot="1">
      <c r="A9" s="509" t="s">
        <v>100</v>
      </c>
      <c r="B9" s="510"/>
      <c r="C9" s="510"/>
      <c r="D9" s="511"/>
      <c r="E9" s="512"/>
      <c r="F9" s="499"/>
      <c r="G9" s="499"/>
      <c r="H9" s="499"/>
      <c r="I9" s="499"/>
      <c r="J9" s="499"/>
      <c r="K9" s="499"/>
      <c r="L9" s="499"/>
      <c r="M9" s="500"/>
    </row>
    <row r="10" spans="1:11" ht="15.75" customHeight="1" thickBot="1">
      <c r="A10" s="171"/>
      <c r="B10" s="172"/>
      <c r="C10" s="172"/>
      <c r="D10" s="172"/>
      <c r="E10" s="172"/>
      <c r="F10" s="172"/>
      <c r="G10" s="172"/>
      <c r="H10" s="172"/>
      <c r="I10" s="172"/>
      <c r="J10" s="169"/>
      <c r="K10" s="169"/>
    </row>
    <row r="11" spans="1:13" ht="34.5" customHeight="1">
      <c r="A11" s="513" t="s">
        <v>127</v>
      </c>
      <c r="B11" s="513" t="s">
        <v>128</v>
      </c>
      <c r="C11" s="513" t="s">
        <v>129</v>
      </c>
      <c r="D11" s="513" t="s">
        <v>130</v>
      </c>
      <c r="E11" s="513" t="s">
        <v>131</v>
      </c>
      <c r="F11" s="513" t="s">
        <v>6</v>
      </c>
      <c r="G11" s="516" t="s">
        <v>132</v>
      </c>
      <c r="H11" s="513" t="s">
        <v>133</v>
      </c>
      <c r="I11" s="513" t="s">
        <v>134</v>
      </c>
      <c r="J11" s="513" t="s">
        <v>135</v>
      </c>
      <c r="K11" s="516" t="s">
        <v>136</v>
      </c>
      <c r="L11" s="519" t="s">
        <v>137</v>
      </c>
      <c r="M11" s="520"/>
    </row>
    <row r="12" spans="1:13" ht="50.25" customHeight="1" thickBot="1">
      <c r="A12" s="514"/>
      <c r="B12" s="515"/>
      <c r="C12" s="515"/>
      <c r="D12" s="514"/>
      <c r="E12" s="514"/>
      <c r="F12" s="514"/>
      <c r="G12" s="517"/>
      <c r="H12" s="514"/>
      <c r="I12" s="514"/>
      <c r="J12" s="514"/>
      <c r="K12" s="518"/>
      <c r="L12" s="173" t="s">
        <v>138</v>
      </c>
      <c r="M12" s="173" t="s">
        <v>139</v>
      </c>
    </row>
    <row r="13" spans="1:13" ht="15.75" customHeight="1">
      <c r="A13" s="174"/>
      <c r="B13" s="175"/>
      <c r="C13" s="175"/>
      <c r="D13" s="176"/>
      <c r="E13" s="176"/>
      <c r="F13" s="177"/>
      <c r="G13" s="178"/>
      <c r="H13" s="178" t="s">
        <v>283</v>
      </c>
      <c r="I13" s="178" t="s">
        <v>283</v>
      </c>
      <c r="J13" s="176"/>
      <c r="K13" s="179"/>
      <c r="L13" s="180"/>
      <c r="M13" s="180"/>
    </row>
    <row r="14" spans="1:13" ht="15.75" customHeight="1">
      <c r="A14" s="181"/>
      <c r="B14" s="182"/>
      <c r="C14" s="182"/>
      <c r="D14" s="183"/>
      <c r="E14" s="183"/>
      <c r="F14" s="184"/>
      <c r="G14" s="185"/>
      <c r="H14" s="185" t="s">
        <v>283</v>
      </c>
      <c r="I14" s="185" t="s">
        <v>283</v>
      </c>
      <c r="J14" s="183"/>
      <c r="K14" s="186"/>
      <c r="L14" s="187"/>
      <c r="M14" s="187"/>
    </row>
    <row r="15" spans="1:13" ht="15.75" customHeight="1">
      <c r="A15" s="181"/>
      <c r="B15" s="182"/>
      <c r="C15" s="182"/>
      <c r="D15" s="183"/>
      <c r="E15" s="183"/>
      <c r="F15" s="184"/>
      <c r="G15" s="185"/>
      <c r="H15" s="185" t="s">
        <v>283</v>
      </c>
      <c r="I15" s="185" t="s">
        <v>283</v>
      </c>
      <c r="J15" s="183"/>
      <c r="K15" s="186"/>
      <c r="L15" s="187"/>
      <c r="M15" s="187"/>
    </row>
    <row r="16" spans="1:13" ht="15.75" customHeight="1">
      <c r="A16" s="181"/>
      <c r="B16" s="182"/>
      <c r="C16" s="182"/>
      <c r="D16" s="183"/>
      <c r="E16" s="183"/>
      <c r="F16" s="184"/>
      <c r="G16" s="185"/>
      <c r="H16" s="185" t="s">
        <v>283</v>
      </c>
      <c r="I16" s="185" t="s">
        <v>283</v>
      </c>
      <c r="J16" s="183"/>
      <c r="K16" s="186"/>
      <c r="L16" s="187"/>
      <c r="M16" s="187"/>
    </row>
    <row r="17" spans="1:13" ht="15.75" customHeight="1">
      <c r="A17" s="181"/>
      <c r="B17" s="182"/>
      <c r="C17" s="182"/>
      <c r="D17" s="183"/>
      <c r="E17" s="183"/>
      <c r="F17" s="184"/>
      <c r="G17" s="185"/>
      <c r="H17" s="185"/>
      <c r="I17" s="185"/>
      <c r="J17" s="183"/>
      <c r="K17" s="186"/>
      <c r="L17" s="187"/>
      <c r="M17" s="187"/>
    </row>
    <row r="18" spans="1:13" ht="15.75" customHeight="1">
      <c r="A18" s="181"/>
      <c r="B18" s="182"/>
      <c r="C18" s="182"/>
      <c r="D18" s="183"/>
      <c r="E18" s="183"/>
      <c r="F18" s="188"/>
      <c r="G18" s="189"/>
      <c r="H18" s="189"/>
      <c r="I18" s="189"/>
      <c r="J18" s="183"/>
      <c r="K18" s="190"/>
      <c r="L18" s="187"/>
      <c r="M18" s="187"/>
    </row>
    <row r="19" spans="1:13" ht="15.75" customHeight="1">
      <c r="A19" s="181"/>
      <c r="B19" s="182"/>
      <c r="C19" s="182"/>
      <c r="D19" s="183"/>
      <c r="E19" s="183"/>
      <c r="F19" s="188"/>
      <c r="G19" s="189"/>
      <c r="H19" s="189"/>
      <c r="I19" s="189"/>
      <c r="J19" s="183"/>
      <c r="K19" s="190"/>
      <c r="L19" s="187"/>
      <c r="M19" s="187"/>
    </row>
    <row r="20" spans="1:13" ht="15.75" customHeight="1">
      <c r="A20" s="181"/>
      <c r="B20" s="182"/>
      <c r="C20" s="182"/>
      <c r="D20" s="183"/>
      <c r="E20" s="183"/>
      <c r="F20" s="188"/>
      <c r="G20" s="189"/>
      <c r="H20" s="189"/>
      <c r="I20" s="189"/>
      <c r="J20" s="183"/>
      <c r="K20" s="190"/>
      <c r="L20" s="187"/>
      <c r="M20" s="187"/>
    </row>
    <row r="21" spans="1:13" ht="15.75" customHeight="1">
      <c r="A21" s="181"/>
      <c r="B21" s="182"/>
      <c r="C21" s="182"/>
      <c r="D21" s="183"/>
      <c r="E21" s="183"/>
      <c r="F21" s="188"/>
      <c r="G21" s="189"/>
      <c r="H21" s="189"/>
      <c r="I21" s="189"/>
      <c r="J21" s="183"/>
      <c r="K21" s="190"/>
      <c r="L21" s="187"/>
      <c r="M21" s="187"/>
    </row>
    <row r="22" spans="1:13" ht="15.75" customHeight="1">
      <c r="A22" s="181"/>
      <c r="B22" s="182"/>
      <c r="C22" s="182"/>
      <c r="D22" s="183"/>
      <c r="E22" s="183"/>
      <c r="F22" s="184"/>
      <c r="G22" s="185"/>
      <c r="H22" s="185"/>
      <c r="I22" s="185"/>
      <c r="J22" s="183"/>
      <c r="K22" s="186"/>
      <c r="L22" s="187"/>
      <c r="M22" s="187"/>
    </row>
    <row r="23" spans="1:13" ht="15.75" customHeight="1">
      <c r="A23" s="181"/>
      <c r="B23" s="182"/>
      <c r="C23" s="182"/>
      <c r="D23" s="183"/>
      <c r="E23" s="183"/>
      <c r="F23" s="184"/>
      <c r="G23" s="185"/>
      <c r="H23" s="185"/>
      <c r="I23" s="185"/>
      <c r="J23" s="183"/>
      <c r="K23" s="186"/>
      <c r="L23" s="187"/>
      <c r="M23" s="187"/>
    </row>
    <row r="24" spans="1:13" ht="15.75" customHeight="1">
      <c r="A24" s="181"/>
      <c r="B24" s="182"/>
      <c r="C24" s="182"/>
      <c r="D24" s="183"/>
      <c r="E24" s="183"/>
      <c r="F24" s="184"/>
      <c r="G24" s="185"/>
      <c r="H24" s="185"/>
      <c r="I24" s="185"/>
      <c r="J24" s="183"/>
      <c r="K24" s="186"/>
      <c r="L24" s="187"/>
      <c r="M24" s="187"/>
    </row>
    <row r="25" spans="1:13" ht="15.75" customHeight="1">
      <c r="A25" s="181"/>
      <c r="B25" s="182"/>
      <c r="C25" s="182"/>
      <c r="D25" s="183"/>
      <c r="E25" s="183"/>
      <c r="F25" s="184"/>
      <c r="G25" s="185"/>
      <c r="H25" s="185"/>
      <c r="I25" s="185"/>
      <c r="J25" s="183"/>
      <c r="K25" s="186"/>
      <c r="L25" s="187"/>
      <c r="M25" s="187"/>
    </row>
    <row r="26" spans="1:13" ht="15.75" customHeight="1">
      <c r="A26" s="181"/>
      <c r="B26" s="182"/>
      <c r="C26" s="182"/>
      <c r="D26" s="183"/>
      <c r="E26" s="183"/>
      <c r="F26" s="184"/>
      <c r="G26" s="185"/>
      <c r="H26" s="185"/>
      <c r="I26" s="185"/>
      <c r="J26" s="183"/>
      <c r="K26" s="186"/>
      <c r="L26" s="187"/>
      <c r="M26" s="187"/>
    </row>
    <row r="27" spans="1:13" ht="15.75" customHeight="1">
      <c r="A27" s="181"/>
      <c r="B27" s="182"/>
      <c r="C27" s="182"/>
      <c r="D27" s="183"/>
      <c r="E27" s="183"/>
      <c r="F27" s="184"/>
      <c r="G27" s="185"/>
      <c r="H27" s="185"/>
      <c r="I27" s="185"/>
      <c r="J27" s="183"/>
      <c r="K27" s="186"/>
      <c r="L27" s="187"/>
      <c r="M27" s="187"/>
    </row>
    <row r="28" spans="1:13" ht="15.75" customHeight="1">
      <c r="A28" s="181"/>
      <c r="B28" s="182"/>
      <c r="C28" s="182"/>
      <c r="D28" s="183"/>
      <c r="E28" s="183"/>
      <c r="F28" s="184"/>
      <c r="G28" s="185"/>
      <c r="H28" s="185"/>
      <c r="I28" s="185"/>
      <c r="J28" s="183"/>
      <c r="K28" s="186"/>
      <c r="L28" s="187"/>
      <c r="M28" s="187"/>
    </row>
    <row r="29" spans="1:13" ht="15.75" customHeight="1" thickBot="1">
      <c r="A29" s="191"/>
      <c r="B29" s="192"/>
      <c r="C29" s="192"/>
      <c r="D29" s="193"/>
      <c r="E29" s="193"/>
      <c r="F29" s="194"/>
      <c r="G29" s="195"/>
      <c r="H29" s="195"/>
      <c r="I29" s="195"/>
      <c r="J29" s="193"/>
      <c r="K29" s="196"/>
      <c r="L29" s="197"/>
      <c r="M29" s="197"/>
    </row>
    <row r="30" spans="1:13" ht="15.75" customHeight="1" thickBot="1">
      <c r="A30" s="521" t="s">
        <v>140</v>
      </c>
      <c r="B30" s="522"/>
      <c r="C30" s="522"/>
      <c r="D30" s="522"/>
      <c r="E30" s="522"/>
      <c r="F30" s="522"/>
      <c r="G30" s="523"/>
      <c r="H30" s="198">
        <f>SUM(H13:H29)</f>
        <v>0</v>
      </c>
      <c r="I30" s="199">
        <f>SUM(I13:I29)</f>
        <v>0</v>
      </c>
      <c r="J30" s="524"/>
      <c r="K30" s="525"/>
      <c r="L30" s="525"/>
      <c r="M30" s="526"/>
    </row>
    <row r="31" spans="1:13" ht="15.75" customHeight="1" thickBot="1">
      <c r="A31" s="527" t="s">
        <v>141</v>
      </c>
      <c r="B31" s="528"/>
      <c r="C31" s="528"/>
      <c r="D31" s="528"/>
      <c r="E31" s="528"/>
      <c r="F31" s="528"/>
      <c r="G31" s="529"/>
      <c r="H31" s="200"/>
      <c r="I31" s="201"/>
      <c r="J31" s="530"/>
      <c r="K31" s="530"/>
      <c r="L31" s="530"/>
      <c r="M31" s="530"/>
    </row>
    <row r="32" spans="1:13" ht="15.75" customHeight="1" thickBot="1">
      <c r="A32" s="527" t="s">
        <v>142</v>
      </c>
      <c r="B32" s="528"/>
      <c r="C32" s="528"/>
      <c r="D32" s="528"/>
      <c r="E32" s="528"/>
      <c r="F32" s="528"/>
      <c r="G32" s="529"/>
      <c r="H32" s="202">
        <f>H30-H31</f>
        <v>0</v>
      </c>
      <c r="I32" s="531"/>
      <c r="J32" s="532"/>
      <c r="K32" s="532"/>
      <c r="L32" s="532"/>
      <c r="M32" s="533"/>
    </row>
    <row r="33" spans="1:13" ht="15.75" customHeight="1" thickBot="1">
      <c r="A33" s="537" t="s">
        <v>143</v>
      </c>
      <c r="B33" s="538"/>
      <c r="C33" s="538"/>
      <c r="D33" s="539"/>
      <c r="E33" s="540">
        <v>0.18</v>
      </c>
      <c r="F33" s="541"/>
      <c r="G33" s="542"/>
      <c r="H33" s="359">
        <f>($E$33*H32)</f>
        <v>0</v>
      </c>
      <c r="I33" s="534"/>
      <c r="J33" s="535"/>
      <c r="K33" s="535"/>
      <c r="L33" s="535"/>
      <c r="M33" s="536"/>
    </row>
    <row r="34" spans="1:13" ht="15.75" customHeight="1" thickBot="1">
      <c r="A34" s="169"/>
      <c r="B34" s="169"/>
      <c r="C34" s="169"/>
      <c r="D34" s="169"/>
      <c r="E34" s="169"/>
      <c r="F34" s="169"/>
      <c r="G34" s="203"/>
      <c r="H34" s="204"/>
      <c r="I34" s="203"/>
      <c r="J34" s="203"/>
      <c r="K34" s="203"/>
      <c r="L34" s="205"/>
      <c r="M34" s="205"/>
    </row>
    <row r="35" spans="1:13" ht="15.75" customHeight="1" thickBot="1">
      <c r="A35" s="552" t="s">
        <v>144</v>
      </c>
      <c r="B35" s="553"/>
      <c r="C35" s="553"/>
      <c r="D35" s="553"/>
      <c r="E35" s="553"/>
      <c r="F35" s="553"/>
      <c r="G35" s="554"/>
      <c r="H35" s="206">
        <f>H30+H33</f>
        <v>0</v>
      </c>
      <c r="I35" s="555"/>
      <c r="J35" s="556"/>
      <c r="K35" s="556"/>
      <c r="L35" s="556"/>
      <c r="M35" s="557"/>
    </row>
    <row r="36" spans="1:11" ht="15.75" customHeight="1" thickBot="1">
      <c r="A36" s="169"/>
      <c r="B36" s="169"/>
      <c r="C36" s="169"/>
      <c r="D36" s="207"/>
      <c r="E36" s="207"/>
      <c r="F36" s="207"/>
      <c r="G36" s="208"/>
      <c r="H36" s="169"/>
      <c r="I36" s="209"/>
      <c r="J36" s="209"/>
      <c r="K36" s="209"/>
    </row>
    <row r="37" spans="1:13" ht="15.75" customHeight="1" thickBot="1">
      <c r="A37" s="552" t="s">
        <v>145</v>
      </c>
      <c r="B37" s="553"/>
      <c r="C37" s="553"/>
      <c r="D37" s="553"/>
      <c r="E37" s="553"/>
      <c r="F37" s="553"/>
      <c r="G37" s="554"/>
      <c r="H37" s="210">
        <v>0</v>
      </c>
      <c r="I37" s="356"/>
      <c r="J37" s="567">
        <f>H35-H37</f>
        <v>0</v>
      </c>
      <c r="K37" s="568"/>
      <c r="L37" s="357"/>
      <c r="M37" s="358"/>
    </row>
    <row r="38" spans="1:11" ht="15.75" customHeight="1" thickBot="1">
      <c r="A38" s="169"/>
      <c r="B38" s="169"/>
      <c r="C38" s="169"/>
      <c r="D38" s="207"/>
      <c r="E38" s="207"/>
      <c r="F38" s="207"/>
      <c r="G38" s="208"/>
      <c r="H38" s="169"/>
      <c r="I38" s="209"/>
      <c r="J38" s="209"/>
      <c r="K38" s="209"/>
    </row>
    <row r="39" spans="1:11" ht="15.75" customHeight="1" thickBot="1">
      <c r="A39" s="169"/>
      <c r="B39" s="169"/>
      <c r="C39" s="169"/>
      <c r="D39" s="558" t="s">
        <v>146</v>
      </c>
      <c r="E39" s="559"/>
      <c r="F39" s="560"/>
      <c r="G39" s="211">
        <f>I30</f>
        <v>0</v>
      </c>
      <c r="H39" s="169"/>
      <c r="I39" s="169"/>
      <c r="J39" s="169"/>
      <c r="K39" s="169"/>
    </row>
    <row r="40" spans="1:11" ht="15.75" customHeight="1" thickBot="1">
      <c r="A40" s="169"/>
      <c r="B40" s="169"/>
      <c r="C40" s="169"/>
      <c r="D40" s="558" t="s">
        <v>147</v>
      </c>
      <c r="E40" s="559"/>
      <c r="F40" s="560"/>
      <c r="G40" s="212">
        <f>I31</f>
        <v>0</v>
      </c>
      <c r="H40" s="169"/>
      <c r="I40" s="169"/>
      <c r="J40" s="169"/>
      <c r="K40" s="169"/>
    </row>
    <row r="41" spans="1:11" ht="15.75" customHeight="1" thickBot="1">
      <c r="A41" s="169"/>
      <c r="B41" s="169"/>
      <c r="C41" s="169"/>
      <c r="D41" s="561" t="s">
        <v>148</v>
      </c>
      <c r="E41" s="562"/>
      <c r="F41" s="563"/>
      <c r="G41" s="211">
        <f>H35-I30</f>
        <v>0</v>
      </c>
      <c r="H41" s="169"/>
      <c r="I41" s="169"/>
      <c r="J41" s="169"/>
      <c r="K41" s="169"/>
    </row>
    <row r="42" spans="1:11" ht="15.75" customHeight="1" thickBot="1">
      <c r="A42" s="169"/>
      <c r="B42" s="169"/>
      <c r="C42" s="169"/>
      <c r="D42" s="564" t="s">
        <v>149</v>
      </c>
      <c r="E42" s="565"/>
      <c r="F42" s="566"/>
      <c r="G42" s="211">
        <f>H31-I31</f>
        <v>0</v>
      </c>
      <c r="H42" s="169"/>
      <c r="I42" s="209"/>
      <c r="J42" s="209"/>
      <c r="K42" s="209"/>
    </row>
    <row r="43" spans="1:11" ht="15.75" customHeight="1">
      <c r="A43" s="169"/>
      <c r="B43" s="169"/>
      <c r="C43" s="169"/>
      <c r="D43" s="207"/>
      <c r="E43" s="207"/>
      <c r="F43" s="207"/>
      <c r="G43" s="208"/>
      <c r="H43" s="169"/>
      <c r="I43" s="209"/>
      <c r="J43" s="209"/>
      <c r="K43" s="209"/>
    </row>
    <row r="44" spans="1:11" ht="15.75" customHeight="1">
      <c r="A44" s="169"/>
      <c r="B44" s="169"/>
      <c r="C44" s="169"/>
      <c r="D44" s="207"/>
      <c r="E44" s="207"/>
      <c r="F44" s="207"/>
      <c r="G44" s="208"/>
      <c r="H44" s="169"/>
      <c r="I44" s="209"/>
      <c r="J44" s="209"/>
      <c r="K44" s="209"/>
    </row>
    <row r="45" spans="1:11" ht="15.75" customHeight="1">
      <c r="A45" s="213" t="s">
        <v>150</v>
      </c>
      <c r="B45" s="209"/>
      <c r="C45" s="209"/>
      <c r="D45" s="209"/>
      <c r="E45" s="209"/>
      <c r="F45" s="209"/>
      <c r="G45" s="209"/>
      <c r="H45" s="209"/>
      <c r="I45" s="214"/>
      <c r="J45" s="214"/>
      <c r="K45" s="214"/>
    </row>
    <row r="46" spans="1:11" ht="15.75" customHeight="1">
      <c r="A46" s="578" t="s">
        <v>219</v>
      </c>
      <c r="B46" s="578"/>
      <c r="C46" s="578"/>
      <c r="D46" s="578"/>
      <c r="E46" s="578"/>
      <c r="F46" s="578"/>
      <c r="G46" s="209"/>
      <c r="H46" s="209"/>
      <c r="I46" s="214"/>
      <c r="J46" s="214"/>
      <c r="K46" s="214"/>
    </row>
    <row r="47" spans="2:11" ht="15.75" customHeight="1" thickBot="1">
      <c r="B47" s="213"/>
      <c r="C47" s="213"/>
      <c r="D47" s="213"/>
      <c r="E47" s="213"/>
      <c r="F47" s="213"/>
      <c r="G47" s="214"/>
      <c r="H47" s="214"/>
      <c r="I47" s="214"/>
      <c r="J47" s="214"/>
      <c r="K47" s="214"/>
    </row>
    <row r="48" spans="1:13" ht="15.75" customHeight="1" thickBot="1">
      <c r="A48" s="569" t="s">
        <v>151</v>
      </c>
      <c r="B48" s="570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1"/>
    </row>
    <row r="49" spans="1:13" ht="15.75" customHeight="1">
      <c r="A49" s="572" t="s">
        <v>152</v>
      </c>
      <c r="B49" s="573"/>
      <c r="C49" s="573"/>
      <c r="D49" s="573"/>
      <c r="E49" s="573"/>
      <c r="F49" s="573"/>
      <c r="G49" s="573"/>
      <c r="H49" s="573"/>
      <c r="I49" s="573"/>
      <c r="J49" s="573"/>
      <c r="K49" s="573"/>
      <c r="L49" s="573"/>
      <c r="M49" s="574"/>
    </row>
    <row r="50" spans="1:13" ht="15.75" customHeight="1">
      <c r="A50" s="549" t="s">
        <v>153</v>
      </c>
      <c r="B50" s="550"/>
      <c r="C50" s="550"/>
      <c r="D50" s="550"/>
      <c r="E50" s="550"/>
      <c r="F50" s="550"/>
      <c r="G50" s="550"/>
      <c r="H50" s="550"/>
      <c r="I50" s="550"/>
      <c r="J50" s="550"/>
      <c r="K50" s="550"/>
      <c r="L50" s="550"/>
      <c r="M50" s="551"/>
    </row>
    <row r="51" spans="1:13" ht="15.75" customHeight="1">
      <c r="A51" s="549" t="s">
        <v>154</v>
      </c>
      <c r="B51" s="550"/>
      <c r="C51" s="550"/>
      <c r="D51" s="550"/>
      <c r="E51" s="550"/>
      <c r="F51" s="550"/>
      <c r="G51" s="550"/>
      <c r="H51" s="550"/>
      <c r="I51" s="550"/>
      <c r="J51" s="550"/>
      <c r="K51" s="550"/>
      <c r="L51" s="550"/>
      <c r="M51" s="551"/>
    </row>
    <row r="52" spans="1:13" ht="15.75" customHeight="1" thickBot="1">
      <c r="A52" s="575" t="s">
        <v>155</v>
      </c>
      <c r="B52" s="576"/>
      <c r="C52" s="576"/>
      <c r="D52" s="576"/>
      <c r="E52" s="576"/>
      <c r="F52" s="576"/>
      <c r="G52" s="576"/>
      <c r="H52" s="576"/>
      <c r="I52" s="576"/>
      <c r="J52" s="576"/>
      <c r="K52" s="576"/>
      <c r="L52" s="576"/>
      <c r="M52" s="577"/>
    </row>
    <row r="53" spans="1:11" ht="15.75" customHeight="1" thickBot="1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</row>
    <row r="54" spans="1:13" ht="27" customHeight="1" thickBot="1">
      <c r="A54" s="215" t="s">
        <v>3</v>
      </c>
      <c r="B54" s="216"/>
      <c r="C54" s="217"/>
      <c r="D54" s="217"/>
      <c r="E54" s="218"/>
      <c r="F54" s="218"/>
      <c r="G54" s="219" t="s">
        <v>4</v>
      </c>
      <c r="H54" s="220"/>
      <c r="I54" s="220"/>
      <c r="J54" s="546"/>
      <c r="K54" s="547"/>
      <c r="L54" s="547"/>
      <c r="M54" s="548"/>
    </row>
    <row r="55" spans="1:11" ht="15.75" customHeight="1" thickBot="1">
      <c r="A55" s="221"/>
      <c r="B55" s="221"/>
      <c r="C55" s="221"/>
      <c r="D55" s="221"/>
      <c r="E55" s="221"/>
      <c r="F55" s="221"/>
      <c r="G55" s="221"/>
      <c r="H55" s="221"/>
      <c r="I55" s="221"/>
      <c r="J55" s="221"/>
      <c r="K55" s="221"/>
    </row>
    <row r="56" spans="1:13" ht="27" customHeight="1" thickBot="1">
      <c r="A56" s="222" t="s">
        <v>3</v>
      </c>
      <c r="B56" s="223"/>
      <c r="C56" s="221"/>
      <c r="D56" s="221"/>
      <c r="E56" s="221"/>
      <c r="G56" s="543" t="s">
        <v>156</v>
      </c>
      <c r="H56" s="544"/>
      <c r="I56" s="545"/>
      <c r="J56" s="546"/>
      <c r="K56" s="547"/>
      <c r="L56" s="547"/>
      <c r="M56" s="548"/>
    </row>
    <row r="57" ht="15.75" customHeight="1"/>
    <row r="58" ht="15.75" customHeight="1">
      <c r="A58" s="10" t="s">
        <v>284</v>
      </c>
    </row>
    <row r="59" spans="5:11" ht="15.75" customHeight="1">
      <c r="E59" s="224"/>
      <c r="F59" s="224"/>
      <c r="G59" s="224"/>
      <c r="H59" s="224"/>
      <c r="I59" s="224"/>
      <c r="J59" s="224"/>
      <c r="K59" s="224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sheetProtection/>
  <mergeCells count="51">
    <mergeCell ref="J37:K37"/>
    <mergeCell ref="A48:M48"/>
    <mergeCell ref="A49:M49"/>
    <mergeCell ref="A51:M51"/>
    <mergeCell ref="A52:M52"/>
    <mergeCell ref="J54:M54"/>
    <mergeCell ref="A46:F46"/>
    <mergeCell ref="G56:I56"/>
    <mergeCell ref="J56:M56"/>
    <mergeCell ref="A50:M50"/>
    <mergeCell ref="A35:G35"/>
    <mergeCell ref="I35:M35"/>
    <mergeCell ref="A37:G37"/>
    <mergeCell ref="D39:F39"/>
    <mergeCell ref="D40:F40"/>
    <mergeCell ref="D41:F41"/>
    <mergeCell ref="D42:F42"/>
    <mergeCell ref="A31:G31"/>
    <mergeCell ref="J31:M31"/>
    <mergeCell ref="A32:G32"/>
    <mergeCell ref="I32:M33"/>
    <mergeCell ref="A33:D33"/>
    <mergeCell ref="E33:G33"/>
    <mergeCell ref="I11:I12"/>
    <mergeCell ref="J11:J12"/>
    <mergeCell ref="K11:K12"/>
    <mergeCell ref="L11:M11"/>
    <mergeCell ref="A30:G30"/>
    <mergeCell ref="J30:M30"/>
    <mergeCell ref="A9:D9"/>
    <mergeCell ref="E9:M9"/>
    <mergeCell ref="A11:A12"/>
    <mergeCell ref="B11:B12"/>
    <mergeCell ref="C11:C12"/>
    <mergeCell ref="D11:D12"/>
    <mergeCell ref="E11:E12"/>
    <mergeCell ref="F11:F12"/>
    <mergeCell ref="G11:G12"/>
    <mergeCell ref="H11:H12"/>
    <mergeCell ref="A6:D6"/>
    <mergeCell ref="E6:M6"/>
    <mergeCell ref="A7:D7"/>
    <mergeCell ref="E7:M7"/>
    <mergeCell ref="A8:D8"/>
    <mergeCell ref="E8:M8"/>
    <mergeCell ref="A1:M1"/>
    <mergeCell ref="A2:M2"/>
    <mergeCell ref="A3:M3"/>
    <mergeCell ref="A4:M4"/>
    <mergeCell ref="A5:D5"/>
    <mergeCell ref="E5:M5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J109"/>
  <sheetViews>
    <sheetView showGridLines="0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56.28125" style="170" customWidth="1"/>
    <col min="2" max="2" width="14.7109375" style="170" customWidth="1"/>
    <col min="3" max="3" width="14.7109375" style="225" customWidth="1"/>
    <col min="4" max="6" width="14.7109375" style="170" customWidth="1"/>
    <col min="7" max="8" width="16.140625" style="170" customWidth="1"/>
    <col min="9" max="9" width="15.7109375" style="170" customWidth="1"/>
    <col min="10" max="10" width="13.28125" style="170" customWidth="1"/>
    <col min="11" max="16384" width="9.140625" style="170" customWidth="1"/>
  </cols>
  <sheetData>
    <row r="1" spans="1:10" ht="15.75" customHeight="1">
      <c r="A1" s="492"/>
      <c r="B1" s="492"/>
      <c r="C1" s="492"/>
      <c r="D1" s="492"/>
      <c r="E1" s="492"/>
      <c r="F1" s="492"/>
      <c r="G1" s="492"/>
      <c r="H1" s="492"/>
      <c r="I1" s="492"/>
      <c r="J1" s="492"/>
    </row>
    <row r="2" ht="105" customHeight="1"/>
    <row r="3" spans="1:10" ht="15.75" customHeight="1">
      <c r="A3" s="587" t="s">
        <v>8</v>
      </c>
      <c r="B3" s="587"/>
      <c r="C3" s="587"/>
      <c r="D3" s="587"/>
      <c r="E3" s="587"/>
      <c r="F3" s="587"/>
      <c r="G3" s="587"/>
      <c r="H3" s="587"/>
      <c r="I3" s="587"/>
      <c r="J3" s="587"/>
    </row>
    <row r="4" spans="1:10" ht="18" customHeight="1" thickBot="1">
      <c r="A4" s="586" t="s">
        <v>206</v>
      </c>
      <c r="B4" s="586"/>
      <c r="C4" s="586"/>
      <c r="D4" s="586"/>
      <c r="E4" s="586"/>
      <c r="F4" s="586"/>
      <c r="G4" s="586"/>
      <c r="H4" s="586"/>
      <c r="I4" s="586"/>
      <c r="J4" s="586"/>
    </row>
    <row r="5" spans="1:10" ht="15.75" customHeight="1" thickBot="1">
      <c r="A5" s="263" t="s">
        <v>0</v>
      </c>
      <c r="B5" s="579"/>
      <c r="C5" s="580"/>
      <c r="D5" s="580"/>
      <c r="E5" s="580"/>
      <c r="F5" s="580"/>
      <c r="G5" s="580"/>
      <c r="H5" s="580"/>
      <c r="I5" s="580"/>
      <c r="J5" s="581"/>
    </row>
    <row r="6" spans="1:10" ht="15.75" customHeight="1" thickBot="1">
      <c r="A6" s="264" t="s">
        <v>1</v>
      </c>
      <c r="B6" s="579"/>
      <c r="C6" s="580"/>
      <c r="D6" s="580"/>
      <c r="E6" s="580"/>
      <c r="F6" s="580"/>
      <c r="G6" s="580"/>
      <c r="H6" s="580"/>
      <c r="I6" s="580"/>
      <c r="J6" s="581"/>
    </row>
    <row r="7" spans="1:10" ht="15.75" customHeight="1" thickBot="1">
      <c r="A7" s="263" t="s">
        <v>20</v>
      </c>
      <c r="B7" s="579"/>
      <c r="C7" s="580"/>
      <c r="D7" s="580"/>
      <c r="E7" s="580"/>
      <c r="F7" s="580"/>
      <c r="G7" s="580"/>
      <c r="H7" s="580"/>
      <c r="I7" s="580"/>
      <c r="J7" s="581"/>
    </row>
    <row r="8" spans="1:10" ht="15.75" customHeight="1" thickBot="1">
      <c r="A8" s="263" t="s">
        <v>5</v>
      </c>
      <c r="B8" s="579"/>
      <c r="C8" s="580"/>
      <c r="D8" s="580"/>
      <c r="E8" s="580"/>
      <c r="F8" s="580"/>
      <c r="G8" s="580"/>
      <c r="H8" s="580"/>
      <c r="I8" s="580"/>
      <c r="J8" s="581"/>
    </row>
    <row r="9" spans="1:10" ht="15.75" customHeight="1" thickBot="1">
      <c r="A9" s="263" t="s">
        <v>100</v>
      </c>
      <c r="B9" s="592"/>
      <c r="C9" s="593"/>
      <c r="D9" s="593"/>
      <c r="E9" s="593"/>
      <c r="F9" s="593"/>
      <c r="G9" s="593"/>
      <c r="H9" s="593"/>
      <c r="I9" s="593"/>
      <c r="J9" s="594"/>
    </row>
    <row r="10" ht="15.75" customHeight="1" thickBot="1">
      <c r="C10" s="170"/>
    </row>
    <row r="11" spans="1:10" ht="19.5" customHeight="1" thickBot="1">
      <c r="A11" s="597" t="s">
        <v>205</v>
      </c>
      <c r="B11" s="598"/>
      <c r="C11" s="598"/>
      <c r="D11" s="598"/>
      <c r="E11" s="598"/>
      <c r="F11" s="598"/>
      <c r="G11" s="598"/>
      <c r="H11" s="598"/>
      <c r="I11" s="598"/>
      <c r="J11" s="599"/>
    </row>
    <row r="12" spans="1:10" ht="24.75" customHeight="1">
      <c r="A12" s="600" t="s">
        <v>204</v>
      </c>
      <c r="B12" s="582" t="s">
        <v>203</v>
      </c>
      <c r="C12" s="602" t="s">
        <v>202</v>
      </c>
      <c r="D12" s="582" t="s">
        <v>201</v>
      </c>
      <c r="E12" s="582" t="s">
        <v>200</v>
      </c>
      <c r="F12" s="582" t="s">
        <v>199</v>
      </c>
      <c r="G12" s="582" t="s">
        <v>198</v>
      </c>
      <c r="H12" s="582" t="s">
        <v>223</v>
      </c>
      <c r="I12" s="604" t="s">
        <v>197</v>
      </c>
      <c r="J12" s="584" t="s">
        <v>196</v>
      </c>
    </row>
    <row r="13" spans="1:10" ht="72" customHeight="1" thickBot="1">
      <c r="A13" s="601"/>
      <c r="B13" s="583"/>
      <c r="C13" s="603"/>
      <c r="D13" s="583"/>
      <c r="E13" s="583"/>
      <c r="F13" s="583"/>
      <c r="G13" s="583"/>
      <c r="H13" s="583"/>
      <c r="I13" s="605"/>
      <c r="J13" s="585"/>
    </row>
    <row r="14" spans="1:10" ht="15.75" customHeight="1">
      <c r="A14" s="262" t="s">
        <v>195</v>
      </c>
      <c r="B14" s="261">
        <f>B15+B26+B27+B28+B29</f>
        <v>0</v>
      </c>
      <c r="C14" s="261">
        <f>C15+C26+C27+C28+C29</f>
        <v>0</v>
      </c>
      <c r="D14" s="365">
        <f aca="true" t="shared" si="0" ref="D14:D34">IF(C14=0,"",C14/B14)</f>
      </c>
      <c r="E14" s="261">
        <f>E15+E26+E27+E28+E29</f>
        <v>0</v>
      </c>
      <c r="F14" s="370">
        <f aca="true" t="shared" si="1" ref="F14:F34">IF(E14=0,"",E14/B14)</f>
      </c>
      <c r="G14" s="261">
        <f aca="true" t="shared" si="2" ref="G14:G45">C14+E14</f>
        <v>0</v>
      </c>
      <c r="H14" s="373">
        <f aca="true" t="shared" si="3" ref="H14:H45">IF(B14=0,"",(C14+E14)/B14)</f>
      </c>
      <c r="I14" s="347"/>
      <c r="J14" s="241"/>
    </row>
    <row r="15" spans="1:10" ht="15.75" customHeight="1">
      <c r="A15" s="258" t="s">
        <v>194</v>
      </c>
      <c r="B15" s="256">
        <f>B16+B21</f>
        <v>0</v>
      </c>
      <c r="C15" s="256">
        <f>C16+C21</f>
        <v>0</v>
      </c>
      <c r="D15" s="365">
        <f t="shared" si="0"/>
      </c>
      <c r="E15" s="256">
        <f>E16+E21</f>
        <v>0</v>
      </c>
      <c r="F15" s="371">
        <f t="shared" si="1"/>
      </c>
      <c r="G15" s="256">
        <f t="shared" si="2"/>
        <v>0</v>
      </c>
      <c r="H15" s="365">
        <f t="shared" si="3"/>
      </c>
      <c r="I15" s="348"/>
      <c r="J15" s="241"/>
    </row>
    <row r="16" spans="1:10" ht="15.75" customHeight="1">
      <c r="A16" s="260" t="s">
        <v>193</v>
      </c>
      <c r="B16" s="259">
        <f>B17+B18+B19+B20</f>
        <v>0</v>
      </c>
      <c r="C16" s="259">
        <f>C17+C18+C19+C20</f>
        <v>0</v>
      </c>
      <c r="D16" s="365">
        <f t="shared" si="0"/>
      </c>
      <c r="E16" s="259">
        <f>E17+E18+E19+E20</f>
        <v>0</v>
      </c>
      <c r="F16" s="371">
        <f t="shared" si="1"/>
      </c>
      <c r="G16" s="256">
        <f t="shared" si="2"/>
        <v>0</v>
      </c>
      <c r="H16" s="365">
        <f t="shared" si="3"/>
      </c>
      <c r="I16" s="348"/>
      <c r="J16" s="241"/>
    </row>
    <row r="17" spans="1:10" ht="15.75" customHeight="1">
      <c r="A17" s="260" t="s">
        <v>192</v>
      </c>
      <c r="B17" s="257"/>
      <c r="C17" s="257"/>
      <c r="D17" s="365">
        <f t="shared" si="0"/>
      </c>
      <c r="E17" s="257">
        <v>0</v>
      </c>
      <c r="F17" s="371">
        <f t="shared" si="1"/>
      </c>
      <c r="G17" s="256">
        <f t="shared" si="2"/>
        <v>0</v>
      </c>
      <c r="H17" s="365">
        <f t="shared" si="3"/>
      </c>
      <c r="I17" s="348"/>
      <c r="J17" s="241"/>
    </row>
    <row r="18" spans="1:10" ht="15.75" customHeight="1">
      <c r="A18" s="260" t="s">
        <v>191</v>
      </c>
      <c r="B18" s="257"/>
      <c r="C18" s="257"/>
      <c r="D18" s="365">
        <f t="shared" si="0"/>
      </c>
      <c r="E18" s="257"/>
      <c r="F18" s="371">
        <f t="shared" si="1"/>
      </c>
      <c r="G18" s="256">
        <f t="shared" si="2"/>
        <v>0</v>
      </c>
      <c r="H18" s="365">
        <f t="shared" si="3"/>
      </c>
      <c r="I18" s="348"/>
      <c r="J18" s="241"/>
    </row>
    <row r="19" spans="1:10" ht="15.75" customHeight="1">
      <c r="A19" s="260" t="s">
        <v>190</v>
      </c>
      <c r="B19" s="257"/>
      <c r="C19" s="257"/>
      <c r="D19" s="365">
        <f t="shared" si="0"/>
      </c>
      <c r="E19" s="257"/>
      <c r="F19" s="371">
        <f t="shared" si="1"/>
      </c>
      <c r="G19" s="256">
        <f t="shared" si="2"/>
        <v>0</v>
      </c>
      <c r="H19" s="365">
        <f t="shared" si="3"/>
      </c>
      <c r="I19" s="348"/>
      <c r="J19" s="241"/>
    </row>
    <row r="20" spans="1:10" ht="15.75" customHeight="1">
      <c r="A20" s="260" t="s">
        <v>189</v>
      </c>
      <c r="B20" s="257"/>
      <c r="C20" s="257"/>
      <c r="D20" s="365">
        <f t="shared" si="0"/>
      </c>
      <c r="E20" s="257"/>
      <c r="F20" s="371">
        <f t="shared" si="1"/>
      </c>
      <c r="G20" s="256">
        <f t="shared" si="2"/>
        <v>0</v>
      </c>
      <c r="H20" s="365">
        <f t="shared" si="3"/>
      </c>
      <c r="I20" s="348"/>
      <c r="J20" s="241"/>
    </row>
    <row r="21" spans="1:10" ht="15.75" customHeight="1">
      <c r="A21" s="260" t="s">
        <v>188</v>
      </c>
      <c r="B21" s="259">
        <f>B22+B23+B24+B25</f>
        <v>0</v>
      </c>
      <c r="C21" s="259">
        <f>C22+C23+C24+C25</f>
        <v>0</v>
      </c>
      <c r="D21" s="365">
        <f t="shared" si="0"/>
      </c>
      <c r="E21" s="259">
        <f>E22+E23+E24+E25</f>
        <v>0</v>
      </c>
      <c r="F21" s="371">
        <f t="shared" si="1"/>
      </c>
      <c r="G21" s="256">
        <f t="shared" si="2"/>
        <v>0</v>
      </c>
      <c r="H21" s="365">
        <f t="shared" si="3"/>
      </c>
      <c r="I21" s="348"/>
      <c r="J21" s="241"/>
    </row>
    <row r="22" spans="1:10" ht="15.75" customHeight="1">
      <c r="A22" s="260" t="s">
        <v>187</v>
      </c>
      <c r="B22" s="257"/>
      <c r="C22" s="257"/>
      <c r="D22" s="365">
        <f t="shared" si="0"/>
      </c>
      <c r="E22" s="257"/>
      <c r="F22" s="371">
        <f t="shared" si="1"/>
      </c>
      <c r="G22" s="256">
        <f t="shared" si="2"/>
        <v>0</v>
      </c>
      <c r="H22" s="365">
        <f t="shared" si="3"/>
      </c>
      <c r="I22" s="348"/>
      <c r="J22" s="241"/>
    </row>
    <row r="23" spans="1:10" ht="15.75" customHeight="1">
      <c r="A23" s="260" t="s">
        <v>186</v>
      </c>
      <c r="B23" s="257"/>
      <c r="C23" s="257"/>
      <c r="D23" s="365">
        <f t="shared" si="0"/>
      </c>
      <c r="E23" s="257"/>
      <c r="F23" s="371">
        <f t="shared" si="1"/>
      </c>
      <c r="G23" s="256">
        <f t="shared" si="2"/>
        <v>0</v>
      </c>
      <c r="H23" s="365">
        <f t="shared" si="3"/>
      </c>
      <c r="I23" s="348"/>
      <c r="J23" s="241"/>
    </row>
    <row r="24" spans="1:10" ht="15.75" customHeight="1">
      <c r="A24" s="260" t="s">
        <v>185</v>
      </c>
      <c r="B24" s="257"/>
      <c r="C24" s="257"/>
      <c r="D24" s="365">
        <f t="shared" si="0"/>
      </c>
      <c r="E24" s="257"/>
      <c r="F24" s="371">
        <f t="shared" si="1"/>
      </c>
      <c r="G24" s="256">
        <f t="shared" si="2"/>
        <v>0</v>
      </c>
      <c r="H24" s="365">
        <f t="shared" si="3"/>
      </c>
      <c r="I24" s="348"/>
      <c r="J24" s="241"/>
    </row>
    <row r="25" spans="1:10" ht="15.75" customHeight="1">
      <c r="A25" s="260" t="s">
        <v>184</v>
      </c>
      <c r="B25" s="257"/>
      <c r="C25" s="257"/>
      <c r="D25" s="365">
        <f t="shared" si="0"/>
      </c>
      <c r="E25" s="257"/>
      <c r="F25" s="371">
        <f t="shared" si="1"/>
      </c>
      <c r="G25" s="256">
        <f t="shared" si="2"/>
        <v>0</v>
      </c>
      <c r="H25" s="365">
        <f t="shared" si="3"/>
      </c>
      <c r="I25" s="348"/>
      <c r="J25" s="241"/>
    </row>
    <row r="26" spans="1:10" ht="15.75" customHeight="1">
      <c r="A26" s="258" t="s">
        <v>183</v>
      </c>
      <c r="B26" s="257"/>
      <c r="C26" s="257"/>
      <c r="D26" s="365">
        <f t="shared" si="0"/>
      </c>
      <c r="E26" s="257"/>
      <c r="F26" s="371">
        <f t="shared" si="1"/>
      </c>
      <c r="G26" s="256">
        <f t="shared" si="2"/>
        <v>0</v>
      </c>
      <c r="H26" s="365">
        <f t="shared" si="3"/>
      </c>
      <c r="I26" s="348"/>
      <c r="J26" s="241"/>
    </row>
    <row r="27" spans="1:10" ht="15.75" customHeight="1">
      <c r="A27" s="258" t="s">
        <v>182</v>
      </c>
      <c r="B27" s="257"/>
      <c r="C27" s="257"/>
      <c r="D27" s="365">
        <f t="shared" si="0"/>
      </c>
      <c r="E27" s="257"/>
      <c r="F27" s="371">
        <f t="shared" si="1"/>
      </c>
      <c r="G27" s="256">
        <f t="shared" si="2"/>
        <v>0</v>
      </c>
      <c r="H27" s="365">
        <f t="shared" si="3"/>
      </c>
      <c r="I27" s="348"/>
      <c r="J27" s="241"/>
    </row>
    <row r="28" spans="1:10" ht="15.75" customHeight="1">
      <c r="A28" s="258" t="s">
        <v>181</v>
      </c>
      <c r="B28" s="257"/>
      <c r="C28" s="257"/>
      <c r="D28" s="365">
        <f t="shared" si="0"/>
      </c>
      <c r="E28" s="257"/>
      <c r="F28" s="371">
        <f t="shared" si="1"/>
      </c>
      <c r="G28" s="256">
        <f t="shared" si="2"/>
        <v>0</v>
      </c>
      <c r="H28" s="365">
        <f t="shared" si="3"/>
      </c>
      <c r="I28" s="348"/>
      <c r="J28" s="241"/>
    </row>
    <row r="29" spans="1:10" ht="15.75" customHeight="1">
      <c r="A29" s="258" t="s">
        <v>180</v>
      </c>
      <c r="B29" s="257"/>
      <c r="C29" s="257"/>
      <c r="D29" s="365">
        <f t="shared" si="0"/>
      </c>
      <c r="E29" s="257"/>
      <c r="F29" s="371">
        <f t="shared" si="1"/>
      </c>
      <c r="G29" s="256">
        <f t="shared" si="2"/>
        <v>0</v>
      </c>
      <c r="H29" s="365">
        <f t="shared" si="3"/>
      </c>
      <c r="I29" s="348"/>
      <c r="J29" s="241"/>
    </row>
    <row r="30" spans="1:10" ht="15.75" customHeight="1">
      <c r="A30" s="243" t="s">
        <v>179</v>
      </c>
      <c r="B30" s="252">
        <f>B31</f>
        <v>0</v>
      </c>
      <c r="C30" s="252">
        <f>+C31</f>
        <v>0</v>
      </c>
      <c r="D30" s="366">
        <f t="shared" si="0"/>
      </c>
      <c r="E30" s="252">
        <f>+E31</f>
        <v>0</v>
      </c>
      <c r="F30" s="372">
        <f t="shared" si="1"/>
      </c>
      <c r="G30" s="252">
        <f t="shared" si="2"/>
        <v>0</v>
      </c>
      <c r="H30" s="368">
        <f t="shared" si="3"/>
      </c>
      <c r="I30" s="349"/>
      <c r="J30" s="241"/>
    </row>
    <row r="31" spans="1:10" ht="15.75" customHeight="1">
      <c r="A31" s="258" t="s">
        <v>178</v>
      </c>
      <c r="B31" s="259">
        <f>B32+B33+B34+B35</f>
        <v>0</v>
      </c>
      <c r="C31" s="259">
        <f>C32+C33+C34+C35</f>
        <v>0</v>
      </c>
      <c r="D31" s="365">
        <f t="shared" si="0"/>
      </c>
      <c r="E31" s="259">
        <f>E32+E33+E34+E35</f>
        <v>0</v>
      </c>
      <c r="F31" s="371">
        <f t="shared" si="1"/>
      </c>
      <c r="G31" s="256">
        <f t="shared" si="2"/>
        <v>0</v>
      </c>
      <c r="H31" s="365">
        <f t="shared" si="3"/>
      </c>
      <c r="I31" s="348"/>
      <c r="J31" s="241"/>
    </row>
    <row r="32" spans="1:10" ht="15.75" customHeight="1">
      <c r="A32" s="258" t="s">
        <v>177</v>
      </c>
      <c r="B32" s="257"/>
      <c r="C32" s="257"/>
      <c r="D32" s="365">
        <f t="shared" si="0"/>
      </c>
      <c r="E32" s="257">
        <v>0</v>
      </c>
      <c r="F32" s="371">
        <f t="shared" si="1"/>
      </c>
      <c r="G32" s="256">
        <f t="shared" si="2"/>
        <v>0</v>
      </c>
      <c r="H32" s="365">
        <f t="shared" si="3"/>
      </c>
      <c r="I32" s="348"/>
      <c r="J32" s="241"/>
    </row>
    <row r="33" spans="1:10" ht="15.75" customHeight="1">
      <c r="A33" s="258" t="s">
        <v>176</v>
      </c>
      <c r="B33" s="257"/>
      <c r="C33" s="257"/>
      <c r="D33" s="365">
        <f t="shared" si="0"/>
      </c>
      <c r="E33" s="257"/>
      <c r="F33" s="371">
        <f t="shared" si="1"/>
      </c>
      <c r="G33" s="256">
        <f t="shared" si="2"/>
        <v>0</v>
      </c>
      <c r="H33" s="365">
        <f t="shared" si="3"/>
      </c>
      <c r="I33" s="348"/>
      <c r="J33" s="241"/>
    </row>
    <row r="34" spans="1:10" ht="15.75" customHeight="1">
      <c r="A34" s="258" t="s">
        <v>175</v>
      </c>
      <c r="B34" s="257"/>
      <c r="C34" s="257"/>
      <c r="D34" s="365">
        <f t="shared" si="0"/>
      </c>
      <c r="E34" s="257"/>
      <c r="F34" s="371">
        <f t="shared" si="1"/>
      </c>
      <c r="G34" s="256">
        <f t="shared" si="2"/>
        <v>0</v>
      </c>
      <c r="H34" s="365">
        <f t="shared" si="3"/>
      </c>
      <c r="I34" s="348"/>
      <c r="J34" s="241"/>
    </row>
    <row r="35" spans="1:10" ht="15.75" customHeight="1">
      <c r="A35" s="258" t="s">
        <v>174</v>
      </c>
      <c r="B35" s="257"/>
      <c r="C35" s="257"/>
      <c r="D35" s="365">
        <f aca="true" t="shared" si="4" ref="D35:D47">IF(C35=0,"",C35/B35)</f>
      </c>
      <c r="E35" s="257"/>
      <c r="F35" s="371">
        <f aca="true" t="shared" si="5" ref="F35:F45">IF(E35=0,"",E35/B35)</f>
      </c>
      <c r="G35" s="256">
        <f t="shared" si="2"/>
        <v>0</v>
      </c>
      <c r="H35" s="365">
        <f t="shared" si="3"/>
      </c>
      <c r="I35" s="348"/>
      <c r="J35" s="241"/>
    </row>
    <row r="36" spans="1:10" ht="15.75" customHeight="1">
      <c r="A36" s="243" t="s">
        <v>173</v>
      </c>
      <c r="B36" s="252">
        <f>B37+B40+B43+B44+B45+B46+B47+B48</f>
        <v>0</v>
      </c>
      <c r="C36" s="252">
        <f>C37+C40+C43+C44+C45+C46+C47+C48</f>
        <v>0</v>
      </c>
      <c r="D36" s="366">
        <f t="shared" si="4"/>
      </c>
      <c r="E36" s="252">
        <f>E37+E40+E43+E44+E45+E46+E47+E48</f>
        <v>0</v>
      </c>
      <c r="F36" s="372">
        <f t="shared" si="5"/>
      </c>
      <c r="G36" s="252">
        <f t="shared" si="2"/>
        <v>0</v>
      </c>
      <c r="H36" s="368">
        <f t="shared" si="3"/>
      </c>
      <c r="I36" s="349"/>
      <c r="J36" s="241"/>
    </row>
    <row r="37" spans="1:10" ht="15.75" customHeight="1">
      <c r="A37" s="258" t="s">
        <v>172</v>
      </c>
      <c r="B37" s="259">
        <f>B38+B39</f>
        <v>0</v>
      </c>
      <c r="C37" s="259">
        <f>C38+C39</f>
        <v>0</v>
      </c>
      <c r="D37" s="365">
        <f t="shared" si="4"/>
      </c>
      <c r="E37" s="259">
        <f>E38+E39</f>
        <v>0</v>
      </c>
      <c r="F37" s="371">
        <f t="shared" si="5"/>
      </c>
      <c r="G37" s="256">
        <f t="shared" si="2"/>
        <v>0</v>
      </c>
      <c r="H37" s="365">
        <f t="shared" si="3"/>
      </c>
      <c r="I37" s="348"/>
      <c r="J37" s="241"/>
    </row>
    <row r="38" spans="1:10" ht="15.75" customHeight="1">
      <c r="A38" s="258" t="s">
        <v>171</v>
      </c>
      <c r="B38" s="257"/>
      <c r="C38" s="257"/>
      <c r="D38" s="365">
        <f t="shared" si="4"/>
      </c>
      <c r="E38" s="257"/>
      <c r="F38" s="371">
        <f t="shared" si="5"/>
      </c>
      <c r="G38" s="256">
        <f t="shared" si="2"/>
        <v>0</v>
      </c>
      <c r="H38" s="365">
        <f t="shared" si="3"/>
      </c>
      <c r="I38" s="348"/>
      <c r="J38" s="241"/>
    </row>
    <row r="39" spans="1:10" ht="15.75" customHeight="1">
      <c r="A39" s="258" t="s">
        <v>170</v>
      </c>
      <c r="B39" s="257"/>
      <c r="C39" s="257"/>
      <c r="D39" s="365">
        <f t="shared" si="4"/>
      </c>
      <c r="E39" s="257"/>
      <c r="F39" s="371">
        <f t="shared" si="5"/>
      </c>
      <c r="G39" s="256">
        <f t="shared" si="2"/>
        <v>0</v>
      </c>
      <c r="H39" s="365">
        <f t="shared" si="3"/>
      </c>
      <c r="I39" s="348"/>
      <c r="J39" s="241"/>
    </row>
    <row r="40" spans="1:10" ht="15.75" customHeight="1">
      <c r="A40" s="258" t="s">
        <v>169</v>
      </c>
      <c r="B40" s="259">
        <f>B41+B42</f>
        <v>0</v>
      </c>
      <c r="C40" s="259">
        <f>C41+C42</f>
        <v>0</v>
      </c>
      <c r="D40" s="365">
        <f t="shared" si="4"/>
      </c>
      <c r="E40" s="259">
        <f>E41+E42</f>
        <v>0</v>
      </c>
      <c r="F40" s="371">
        <f t="shared" si="5"/>
      </c>
      <c r="G40" s="256">
        <f t="shared" si="2"/>
        <v>0</v>
      </c>
      <c r="H40" s="365">
        <f t="shared" si="3"/>
      </c>
      <c r="I40" s="348"/>
      <c r="J40" s="241"/>
    </row>
    <row r="41" spans="1:10" ht="15.75" customHeight="1">
      <c r="A41" s="258" t="s">
        <v>168</v>
      </c>
      <c r="B41" s="257"/>
      <c r="C41" s="257"/>
      <c r="D41" s="365">
        <f t="shared" si="4"/>
      </c>
      <c r="E41" s="257"/>
      <c r="F41" s="371">
        <f t="shared" si="5"/>
      </c>
      <c r="G41" s="256">
        <f t="shared" si="2"/>
        <v>0</v>
      </c>
      <c r="H41" s="365">
        <f t="shared" si="3"/>
      </c>
      <c r="I41" s="348"/>
      <c r="J41" s="241"/>
    </row>
    <row r="42" spans="1:10" ht="15.75" customHeight="1">
      <c r="A42" s="258" t="s">
        <v>167</v>
      </c>
      <c r="B42" s="257"/>
      <c r="C42" s="257"/>
      <c r="D42" s="365">
        <f t="shared" si="4"/>
      </c>
      <c r="E42" s="257"/>
      <c r="F42" s="371">
        <f t="shared" si="5"/>
      </c>
      <c r="G42" s="256">
        <f t="shared" si="2"/>
        <v>0</v>
      </c>
      <c r="H42" s="365">
        <f t="shared" si="3"/>
      </c>
      <c r="I42" s="348"/>
      <c r="J42" s="241"/>
    </row>
    <row r="43" spans="1:10" ht="15.75" customHeight="1">
      <c r="A43" s="258" t="s">
        <v>166</v>
      </c>
      <c r="B43" s="257"/>
      <c r="C43" s="257"/>
      <c r="D43" s="365">
        <f t="shared" si="4"/>
      </c>
      <c r="E43" s="257"/>
      <c r="F43" s="371">
        <f t="shared" si="5"/>
      </c>
      <c r="G43" s="256">
        <f t="shared" si="2"/>
        <v>0</v>
      </c>
      <c r="H43" s="365">
        <f t="shared" si="3"/>
      </c>
      <c r="I43" s="348"/>
      <c r="J43" s="241"/>
    </row>
    <row r="44" spans="1:10" ht="15.75" customHeight="1">
      <c r="A44" s="258" t="s">
        <v>165</v>
      </c>
      <c r="B44" s="257"/>
      <c r="C44" s="257"/>
      <c r="D44" s="365">
        <f t="shared" si="4"/>
      </c>
      <c r="E44" s="257">
        <v>0</v>
      </c>
      <c r="F44" s="371">
        <f t="shared" si="5"/>
      </c>
      <c r="G44" s="256">
        <f t="shared" si="2"/>
        <v>0</v>
      </c>
      <c r="H44" s="365">
        <f t="shared" si="3"/>
      </c>
      <c r="I44" s="348"/>
      <c r="J44" s="241"/>
    </row>
    <row r="45" spans="1:10" ht="15.75" customHeight="1">
      <c r="A45" s="258" t="s">
        <v>164</v>
      </c>
      <c r="B45" s="257"/>
      <c r="C45" s="257"/>
      <c r="D45" s="365">
        <f t="shared" si="4"/>
      </c>
      <c r="E45" s="257"/>
      <c r="F45" s="371">
        <f t="shared" si="5"/>
      </c>
      <c r="G45" s="256">
        <f t="shared" si="2"/>
        <v>0</v>
      </c>
      <c r="H45" s="365">
        <f t="shared" si="3"/>
      </c>
      <c r="I45" s="348"/>
      <c r="J45" s="241"/>
    </row>
    <row r="46" spans="1:10" ht="15.75" customHeight="1">
      <c r="A46" s="258" t="s">
        <v>163</v>
      </c>
      <c r="B46" s="257"/>
      <c r="C46" s="257"/>
      <c r="D46" s="365">
        <f t="shared" si="4"/>
      </c>
      <c r="E46" s="257"/>
      <c r="F46" s="371">
        <f aca="true" t="shared" si="6" ref="F46:F87">IF(E46=0,"",E46/B46)</f>
      </c>
      <c r="G46" s="256">
        <f aca="true" t="shared" si="7" ref="G46:G76">C46+E46</f>
        <v>0</v>
      </c>
      <c r="H46" s="365">
        <f aca="true" t="shared" si="8" ref="H46:H80">IF(B46=0,"",(C46+E46)/B46)</f>
      </c>
      <c r="I46" s="348"/>
      <c r="J46" s="241"/>
    </row>
    <row r="47" spans="1:10" ht="15.75" customHeight="1">
      <c r="A47" s="258" t="s">
        <v>162</v>
      </c>
      <c r="B47" s="257"/>
      <c r="C47" s="257"/>
      <c r="D47" s="365">
        <f t="shared" si="4"/>
      </c>
      <c r="E47" s="257"/>
      <c r="F47" s="371">
        <f t="shared" si="6"/>
      </c>
      <c r="G47" s="256">
        <f t="shared" si="7"/>
        <v>0</v>
      </c>
      <c r="H47" s="365">
        <f t="shared" si="8"/>
      </c>
      <c r="I47" s="348"/>
      <c r="J47" s="241"/>
    </row>
    <row r="48" spans="1:10" ht="15.75" customHeight="1">
      <c r="A48" s="258" t="s">
        <v>161</v>
      </c>
      <c r="B48" s="259">
        <f>B49+B50</f>
        <v>0</v>
      </c>
      <c r="C48" s="259">
        <f>C49+C50</f>
        <v>0</v>
      </c>
      <c r="D48" s="365">
        <f aca="true" t="shared" si="9" ref="D48:D56">IF(C48=0,"",C48/B48)</f>
      </c>
      <c r="E48" s="259">
        <f>E49+E50</f>
        <v>0</v>
      </c>
      <c r="F48" s="371">
        <f t="shared" si="6"/>
      </c>
      <c r="G48" s="256">
        <f t="shared" si="7"/>
        <v>0</v>
      </c>
      <c r="H48" s="365">
        <f t="shared" si="8"/>
      </c>
      <c r="I48" s="348"/>
      <c r="J48" s="241"/>
    </row>
    <row r="49" spans="1:10" ht="15.75" customHeight="1">
      <c r="A49" s="258" t="s">
        <v>160</v>
      </c>
      <c r="B49" s="257"/>
      <c r="C49" s="257"/>
      <c r="D49" s="365">
        <f t="shared" si="9"/>
      </c>
      <c r="E49" s="257"/>
      <c r="F49" s="371">
        <f t="shared" si="6"/>
      </c>
      <c r="G49" s="256">
        <f t="shared" si="7"/>
        <v>0</v>
      </c>
      <c r="H49" s="365">
        <f t="shared" si="8"/>
      </c>
      <c r="I49" s="348"/>
      <c r="J49" s="241"/>
    </row>
    <row r="50" spans="1:10" ht="15.75" customHeight="1">
      <c r="A50" s="258" t="s">
        <v>159</v>
      </c>
      <c r="B50" s="257"/>
      <c r="C50" s="257"/>
      <c r="D50" s="365">
        <f t="shared" si="9"/>
      </c>
      <c r="E50" s="257"/>
      <c r="F50" s="371">
        <f t="shared" si="6"/>
      </c>
      <c r="G50" s="256">
        <f t="shared" si="7"/>
        <v>0</v>
      </c>
      <c r="H50" s="365">
        <f t="shared" si="8"/>
      </c>
      <c r="I50" s="348"/>
      <c r="J50" s="241"/>
    </row>
    <row r="51" spans="1:10" s="444" customFormat="1" ht="14.25" customHeight="1">
      <c r="A51" s="454" t="s">
        <v>282</v>
      </c>
      <c r="B51" s="448" t="e">
        <f>SUM(B36/B80*100)</f>
        <v>#DIV/0!</v>
      </c>
      <c r="C51" s="449"/>
      <c r="D51" s="455"/>
      <c r="E51" s="449"/>
      <c r="F51" s="455"/>
      <c r="G51" s="448" t="e">
        <f>SUM(G36/G80*100)</f>
        <v>#DIV/0!</v>
      </c>
      <c r="H51" s="455"/>
      <c r="I51" s="456"/>
      <c r="J51" s="453"/>
    </row>
    <row r="52" spans="1:10" ht="15.75" customHeight="1">
      <c r="A52" s="243" t="s">
        <v>245</v>
      </c>
      <c r="B52" s="252">
        <f>B53+B54+B55+B56+B57</f>
        <v>0</v>
      </c>
      <c r="C52" s="252">
        <f>C53+C54+C55+C56+C57</f>
        <v>0</v>
      </c>
      <c r="D52" s="366">
        <f t="shared" si="9"/>
      </c>
      <c r="E52" s="252">
        <f>E53+E54+E55+E56+E57</f>
        <v>0</v>
      </c>
      <c r="F52" s="372">
        <f t="shared" si="6"/>
      </c>
      <c r="G52" s="252">
        <f t="shared" si="7"/>
        <v>0</v>
      </c>
      <c r="H52" s="368">
        <f t="shared" si="8"/>
      </c>
      <c r="I52" s="349"/>
      <c r="J52" s="241"/>
    </row>
    <row r="53" spans="1:10" ht="15.75" customHeight="1">
      <c r="A53" s="258" t="s">
        <v>246</v>
      </c>
      <c r="B53" s="257"/>
      <c r="C53" s="257"/>
      <c r="D53" s="365">
        <f t="shared" si="9"/>
      </c>
      <c r="E53" s="257"/>
      <c r="F53" s="371">
        <f t="shared" si="6"/>
      </c>
      <c r="G53" s="256">
        <f t="shared" si="7"/>
        <v>0</v>
      </c>
      <c r="H53" s="365">
        <f t="shared" si="8"/>
      </c>
      <c r="I53" s="348"/>
      <c r="J53" s="241"/>
    </row>
    <row r="54" spans="1:10" ht="15.75" customHeight="1">
      <c r="A54" s="258" t="s">
        <v>247</v>
      </c>
      <c r="B54" s="257"/>
      <c r="C54" s="257"/>
      <c r="D54" s="365">
        <f t="shared" si="9"/>
      </c>
      <c r="E54" s="257">
        <v>0</v>
      </c>
      <c r="F54" s="371">
        <f t="shared" si="6"/>
      </c>
      <c r="G54" s="256">
        <f t="shared" si="7"/>
        <v>0</v>
      </c>
      <c r="H54" s="365">
        <f t="shared" si="8"/>
      </c>
      <c r="I54" s="348"/>
      <c r="J54" s="241"/>
    </row>
    <row r="55" spans="1:10" ht="15.75" customHeight="1">
      <c r="A55" s="258" t="s">
        <v>248</v>
      </c>
      <c r="B55" s="257"/>
      <c r="C55" s="257"/>
      <c r="D55" s="365">
        <f t="shared" si="9"/>
      </c>
      <c r="E55" s="257"/>
      <c r="F55" s="371">
        <f t="shared" si="6"/>
      </c>
      <c r="G55" s="256">
        <f t="shared" si="7"/>
        <v>0</v>
      </c>
      <c r="H55" s="365">
        <f t="shared" si="8"/>
      </c>
      <c r="I55" s="348"/>
      <c r="J55" s="241"/>
    </row>
    <row r="56" spans="1:10" ht="15.75" customHeight="1">
      <c r="A56" s="258" t="s">
        <v>249</v>
      </c>
      <c r="B56" s="257"/>
      <c r="C56" s="257"/>
      <c r="D56" s="365">
        <f t="shared" si="9"/>
      </c>
      <c r="E56" s="257"/>
      <c r="F56" s="371">
        <f t="shared" si="6"/>
      </c>
      <c r="G56" s="256">
        <f t="shared" si="7"/>
        <v>0</v>
      </c>
      <c r="H56" s="365">
        <f t="shared" si="8"/>
      </c>
      <c r="I56" s="348"/>
      <c r="J56" s="241"/>
    </row>
    <row r="57" spans="1:10" ht="15.75" customHeight="1">
      <c r="A57" s="258" t="s">
        <v>250</v>
      </c>
      <c r="B57" s="257"/>
      <c r="C57" s="257"/>
      <c r="D57" s="365">
        <f>IF(C57=0,"",C57/B57)</f>
      </c>
      <c r="E57" s="257"/>
      <c r="F57" s="371">
        <f t="shared" si="6"/>
      </c>
      <c r="G57" s="256">
        <f t="shared" si="7"/>
        <v>0</v>
      </c>
      <c r="H57" s="365">
        <f t="shared" si="8"/>
      </c>
      <c r="I57" s="348"/>
      <c r="J57" s="241"/>
    </row>
    <row r="58" spans="1:10" s="444" customFormat="1" ht="15.75" customHeight="1">
      <c r="A58" s="454" t="s">
        <v>258</v>
      </c>
      <c r="B58" s="448" t="e">
        <f>SUM(B53/B80*100)</f>
        <v>#DIV/0!</v>
      </c>
      <c r="C58" s="457"/>
      <c r="D58" s="455"/>
      <c r="E58" s="458"/>
      <c r="F58" s="455"/>
      <c r="G58" s="448" t="e">
        <f>SUM(G53/G80*100)</f>
        <v>#DIV/0!</v>
      </c>
      <c r="H58" s="455"/>
      <c r="I58" s="459"/>
      <c r="J58" s="453"/>
    </row>
    <row r="59" spans="1:10" ht="15.75" customHeight="1">
      <c r="A59" s="243" t="s">
        <v>251</v>
      </c>
      <c r="B59" s="252">
        <f>B60+B61</f>
        <v>0</v>
      </c>
      <c r="C59" s="252">
        <f>C60+C61</f>
        <v>0</v>
      </c>
      <c r="D59" s="366">
        <f>IF(C59=0,"",C59/B59)</f>
      </c>
      <c r="E59" s="252">
        <f>E60+E61</f>
        <v>0</v>
      </c>
      <c r="F59" s="372">
        <f t="shared" si="6"/>
      </c>
      <c r="G59" s="252">
        <f t="shared" si="7"/>
        <v>0</v>
      </c>
      <c r="H59" s="368">
        <f t="shared" si="8"/>
      </c>
      <c r="I59" s="349"/>
      <c r="J59" s="241"/>
    </row>
    <row r="60" spans="1:10" ht="15.75" customHeight="1">
      <c r="A60" s="258" t="s">
        <v>252</v>
      </c>
      <c r="B60" s="257"/>
      <c r="C60" s="257"/>
      <c r="D60" s="365">
        <f>IF(C60=0,"",C60/B60)</f>
      </c>
      <c r="E60" s="257"/>
      <c r="F60" s="371">
        <f t="shared" si="6"/>
      </c>
      <c r="G60" s="256">
        <f t="shared" si="7"/>
        <v>0</v>
      </c>
      <c r="H60" s="365">
        <f t="shared" si="8"/>
      </c>
      <c r="I60" s="348"/>
      <c r="J60" s="241"/>
    </row>
    <row r="61" spans="1:10" ht="15.75" customHeight="1">
      <c r="A61" s="258" t="s">
        <v>253</v>
      </c>
      <c r="B61" s="257"/>
      <c r="C61" s="257"/>
      <c r="D61" s="365">
        <f>IF(C61=0,"",C61/B61)</f>
      </c>
      <c r="E61" s="257"/>
      <c r="F61" s="371">
        <f t="shared" si="6"/>
      </c>
      <c r="G61" s="256">
        <f t="shared" si="7"/>
        <v>0</v>
      </c>
      <c r="H61" s="365">
        <f t="shared" si="8"/>
      </c>
      <c r="I61" s="348"/>
      <c r="J61" s="241"/>
    </row>
    <row r="62" spans="1:10" ht="15.75" customHeight="1">
      <c r="A62" s="243" t="s">
        <v>254</v>
      </c>
      <c r="B62" s="252">
        <f>B63+B64+B65</f>
        <v>0</v>
      </c>
      <c r="C62" s="252">
        <f>C63+C64+C65</f>
        <v>0</v>
      </c>
      <c r="D62" s="366">
        <f aca="true" t="shared" si="10" ref="D62:D87">IF(C62=0,"",C62/B62)</f>
      </c>
      <c r="E62" s="252">
        <f>E63+E64+E65</f>
        <v>0</v>
      </c>
      <c r="F62" s="372">
        <f t="shared" si="6"/>
      </c>
      <c r="G62" s="252">
        <f t="shared" si="7"/>
        <v>0</v>
      </c>
      <c r="H62" s="368">
        <f t="shared" si="8"/>
      </c>
      <c r="I62" s="349"/>
      <c r="J62" s="241"/>
    </row>
    <row r="63" spans="1:10" ht="15.75" customHeight="1">
      <c r="A63" s="258" t="s">
        <v>255</v>
      </c>
      <c r="B63" s="257"/>
      <c r="C63" s="257"/>
      <c r="D63" s="365">
        <f t="shared" si="10"/>
      </c>
      <c r="E63" s="257"/>
      <c r="F63" s="371">
        <f t="shared" si="6"/>
      </c>
      <c r="G63" s="256">
        <f t="shared" si="7"/>
        <v>0</v>
      </c>
      <c r="H63" s="365">
        <f t="shared" si="8"/>
      </c>
      <c r="I63" s="348"/>
      <c r="J63" s="241"/>
    </row>
    <row r="64" spans="1:10" ht="15.75" customHeight="1">
      <c r="A64" s="258" t="s">
        <v>256</v>
      </c>
      <c r="B64" s="257"/>
      <c r="C64" s="257"/>
      <c r="D64" s="365">
        <f t="shared" si="10"/>
      </c>
      <c r="E64" s="257"/>
      <c r="F64" s="371">
        <f t="shared" si="6"/>
      </c>
      <c r="G64" s="256">
        <f t="shared" si="7"/>
        <v>0</v>
      </c>
      <c r="H64" s="365">
        <f t="shared" si="8"/>
      </c>
      <c r="I64" s="348"/>
      <c r="J64" s="241"/>
    </row>
    <row r="65" spans="1:10" ht="15.75" customHeight="1">
      <c r="A65" s="258" t="s">
        <v>257</v>
      </c>
      <c r="B65" s="257"/>
      <c r="C65" s="257"/>
      <c r="D65" s="365">
        <f t="shared" si="10"/>
      </c>
      <c r="E65" s="257"/>
      <c r="F65" s="371">
        <f t="shared" si="6"/>
      </c>
      <c r="G65" s="256">
        <f t="shared" si="7"/>
        <v>0</v>
      </c>
      <c r="H65" s="365">
        <f t="shared" si="8"/>
      </c>
      <c r="I65" s="348"/>
      <c r="J65" s="241"/>
    </row>
    <row r="66" spans="1:10" s="444" customFormat="1" ht="15">
      <c r="A66" s="454" t="s">
        <v>259</v>
      </c>
      <c r="B66" s="448" t="e">
        <f>SUM(B62/B80*100)</f>
        <v>#DIV/0!</v>
      </c>
      <c r="C66" s="449"/>
      <c r="D66" s="455"/>
      <c r="E66" s="449"/>
      <c r="F66" s="455"/>
      <c r="G66" s="448" t="e">
        <f>SUM(G62/G80*100)</f>
        <v>#DIV/0!</v>
      </c>
      <c r="H66" s="455"/>
      <c r="I66" s="456"/>
      <c r="J66" s="453"/>
    </row>
    <row r="67" spans="1:10" ht="15.75" customHeight="1">
      <c r="A67" s="243" t="s">
        <v>260</v>
      </c>
      <c r="B67" s="252">
        <f>B68+B69</f>
        <v>0</v>
      </c>
      <c r="C67" s="252">
        <f>C68+C69</f>
        <v>0</v>
      </c>
      <c r="D67" s="366">
        <f t="shared" si="10"/>
      </c>
      <c r="E67" s="252">
        <f>E68+E69</f>
        <v>0</v>
      </c>
      <c r="F67" s="371">
        <f t="shared" si="6"/>
      </c>
      <c r="G67" s="252">
        <f t="shared" si="7"/>
        <v>0</v>
      </c>
      <c r="H67" s="368">
        <f t="shared" si="8"/>
      </c>
      <c r="I67" s="349"/>
      <c r="J67" s="241"/>
    </row>
    <row r="68" spans="1:10" ht="15.75" customHeight="1">
      <c r="A68" s="255" t="s">
        <v>261</v>
      </c>
      <c r="B68" s="257"/>
      <c r="C68" s="257"/>
      <c r="D68" s="365">
        <f t="shared" si="10"/>
      </c>
      <c r="E68" s="257"/>
      <c r="F68" s="371">
        <f t="shared" si="6"/>
      </c>
      <c r="G68" s="256">
        <f t="shared" si="7"/>
        <v>0</v>
      </c>
      <c r="H68" s="365">
        <f t="shared" si="8"/>
      </c>
      <c r="I68" s="348"/>
      <c r="J68" s="241"/>
    </row>
    <row r="69" spans="1:10" ht="15.75" customHeight="1">
      <c r="A69" s="258" t="s">
        <v>262</v>
      </c>
      <c r="B69" s="257"/>
      <c r="C69" s="257"/>
      <c r="D69" s="365">
        <f>IF(C69=0,"",C69/B69)</f>
      </c>
      <c r="E69" s="257"/>
      <c r="F69" s="371">
        <f t="shared" si="6"/>
      </c>
      <c r="G69" s="256">
        <f t="shared" si="7"/>
        <v>0</v>
      </c>
      <c r="H69" s="365">
        <f t="shared" si="8"/>
      </c>
      <c r="I69" s="348"/>
      <c r="J69" s="241"/>
    </row>
    <row r="70" spans="1:10" ht="15.75" customHeight="1">
      <c r="A70" s="243" t="s">
        <v>263</v>
      </c>
      <c r="B70" s="242">
        <f>B14+B30+B36+B52+B59+B62+B67</f>
        <v>0</v>
      </c>
      <c r="C70" s="242">
        <f>C14+C30+C36+C52+C59+C62+C67</f>
        <v>0</v>
      </c>
      <c r="D70" s="366">
        <f t="shared" si="10"/>
      </c>
      <c r="E70" s="242">
        <f>E14+E30+E36+E52+E59+E62+E67</f>
        <v>0</v>
      </c>
      <c r="F70" s="368">
        <f t="shared" si="6"/>
      </c>
      <c r="G70" s="242">
        <f t="shared" si="7"/>
        <v>0</v>
      </c>
      <c r="H70" s="368">
        <f t="shared" si="8"/>
      </c>
      <c r="I70" s="251"/>
      <c r="J70" s="241"/>
    </row>
    <row r="71" spans="1:10" ht="15.75" customHeight="1">
      <c r="A71" s="255" t="s">
        <v>264</v>
      </c>
      <c r="B71" s="246">
        <f>B70-(B61+B48)</f>
        <v>0</v>
      </c>
      <c r="C71" s="246">
        <f>C70-(C61+C48)</f>
        <v>0</v>
      </c>
      <c r="D71" s="367">
        <f>IF(C71=0,"",C71/B71)</f>
      </c>
      <c r="E71" s="246">
        <f>E70-(E61+E48)</f>
        <v>0</v>
      </c>
      <c r="F71" s="367">
        <f t="shared" si="6"/>
      </c>
      <c r="G71" s="246">
        <f t="shared" si="7"/>
        <v>0</v>
      </c>
      <c r="H71" s="367">
        <f t="shared" si="8"/>
      </c>
      <c r="I71" s="249"/>
      <c r="J71" s="241"/>
    </row>
    <row r="72" spans="1:10" ht="15.75" customHeight="1">
      <c r="A72" s="243" t="s">
        <v>265</v>
      </c>
      <c r="B72" s="242">
        <f>B71*18%</f>
        <v>0</v>
      </c>
      <c r="C72" s="242">
        <f>C71*0.18</f>
        <v>0</v>
      </c>
      <c r="D72" s="366">
        <f t="shared" si="10"/>
      </c>
      <c r="E72" s="242">
        <f>E71*0.18</f>
        <v>0</v>
      </c>
      <c r="F72" s="371">
        <f t="shared" si="6"/>
      </c>
      <c r="G72" s="242">
        <f t="shared" si="7"/>
        <v>0</v>
      </c>
      <c r="H72" s="368">
        <f t="shared" si="8"/>
      </c>
      <c r="I72" s="242"/>
      <c r="J72" s="241"/>
    </row>
    <row r="73" spans="1:10" ht="15.75" customHeight="1">
      <c r="A73" s="250" t="s">
        <v>266</v>
      </c>
      <c r="B73" s="254">
        <v>0</v>
      </c>
      <c r="C73" s="254"/>
      <c r="D73" s="365">
        <f t="shared" si="10"/>
      </c>
      <c r="E73" s="254">
        <v>0</v>
      </c>
      <c r="F73" s="367">
        <f t="shared" si="6"/>
      </c>
      <c r="G73" s="246">
        <f t="shared" si="7"/>
        <v>0</v>
      </c>
      <c r="H73" s="367">
        <f t="shared" si="8"/>
      </c>
      <c r="I73" s="249"/>
      <c r="J73" s="241"/>
    </row>
    <row r="74" spans="1:10" ht="15.75" customHeight="1">
      <c r="A74" s="243" t="s">
        <v>267</v>
      </c>
      <c r="B74" s="242">
        <f>B75+B76</f>
        <v>0</v>
      </c>
      <c r="C74" s="242">
        <f>C75+C76</f>
        <v>0</v>
      </c>
      <c r="D74" s="366">
        <f t="shared" si="10"/>
      </c>
      <c r="E74" s="242">
        <f>E75+E76</f>
        <v>0</v>
      </c>
      <c r="F74" s="368">
        <f t="shared" si="6"/>
      </c>
      <c r="G74" s="242">
        <f t="shared" si="7"/>
        <v>0</v>
      </c>
      <c r="H74" s="368">
        <f t="shared" si="8"/>
      </c>
      <c r="I74" s="251"/>
      <c r="J74" s="241"/>
    </row>
    <row r="75" spans="1:10" ht="15.75" customHeight="1">
      <c r="A75" s="250" t="s">
        <v>268</v>
      </c>
      <c r="B75" s="246">
        <f>B61+B49+B40</f>
        <v>0</v>
      </c>
      <c r="C75" s="246">
        <f>C61+C49+C40</f>
        <v>0</v>
      </c>
      <c r="D75" s="367">
        <f t="shared" si="10"/>
      </c>
      <c r="E75" s="246">
        <f>E61+E49+E40</f>
        <v>0</v>
      </c>
      <c r="F75" s="367">
        <f t="shared" si="6"/>
      </c>
      <c r="G75" s="246">
        <f t="shared" si="7"/>
        <v>0</v>
      </c>
      <c r="H75" s="367">
        <f t="shared" si="8"/>
      </c>
      <c r="I75" s="249"/>
      <c r="J75" s="241"/>
    </row>
    <row r="76" spans="1:10" ht="15.75" customHeight="1">
      <c r="A76" s="250" t="s">
        <v>269</v>
      </c>
      <c r="B76" s="443">
        <f>B72+B67+B62+B60+B52+B50+B47+B46+B45+B44+B43+B37+B30+B14</f>
        <v>0</v>
      </c>
      <c r="C76" s="246">
        <f>C72+C67+C62+C60+C52+C50+C47+C46+C45+C44+C43+C37+C30+C14</f>
        <v>0</v>
      </c>
      <c r="D76" s="367">
        <f t="shared" si="10"/>
      </c>
      <c r="E76" s="246">
        <f>E72+E67+E62+E60+E52+E50+E47+E46+E45+E44+E43+E39+E38+E30+E14</f>
        <v>0</v>
      </c>
      <c r="F76" s="367">
        <f t="shared" si="6"/>
      </c>
      <c r="G76" s="246">
        <f t="shared" si="7"/>
        <v>0</v>
      </c>
      <c r="H76" s="367">
        <f t="shared" si="8"/>
      </c>
      <c r="I76" s="249"/>
      <c r="J76" s="241"/>
    </row>
    <row r="77" spans="1:10" ht="15.75" customHeight="1">
      <c r="A77" s="243" t="s">
        <v>270</v>
      </c>
      <c r="B77" s="242">
        <f>B78+B79</f>
        <v>0</v>
      </c>
      <c r="C77" s="242">
        <f>C78+C79</f>
        <v>0</v>
      </c>
      <c r="D77" s="368">
        <f t="shared" si="10"/>
      </c>
      <c r="E77" s="242">
        <f>E78+E79</f>
        <v>0</v>
      </c>
      <c r="F77" s="368">
        <f t="shared" si="6"/>
      </c>
      <c r="G77" s="242" t="s">
        <v>158</v>
      </c>
      <c r="H77" s="368">
        <f t="shared" si="8"/>
      </c>
      <c r="I77" s="251"/>
      <c r="J77" s="241"/>
    </row>
    <row r="78" spans="1:10" ht="15.75" customHeight="1">
      <c r="A78" s="250" t="s">
        <v>271</v>
      </c>
      <c r="B78" s="254"/>
      <c r="C78" s="254"/>
      <c r="D78" s="367">
        <f t="shared" si="10"/>
      </c>
      <c r="E78" s="254"/>
      <c r="F78" s="367">
        <f t="shared" si="6"/>
      </c>
      <c r="G78" s="253" t="s">
        <v>158</v>
      </c>
      <c r="H78" s="367">
        <f t="shared" si="8"/>
      </c>
      <c r="I78" s="253"/>
      <c r="J78" s="241"/>
    </row>
    <row r="79" spans="1:10" ht="15.75" customHeight="1">
      <c r="A79" s="250" t="s">
        <v>272</v>
      </c>
      <c r="B79" s="254"/>
      <c r="C79" s="254"/>
      <c r="D79" s="367">
        <f t="shared" si="10"/>
      </c>
      <c r="E79" s="254"/>
      <c r="F79" s="367">
        <f t="shared" si="6"/>
      </c>
      <c r="G79" s="253" t="s">
        <v>158</v>
      </c>
      <c r="H79" s="367">
        <f t="shared" si="8"/>
      </c>
      <c r="I79" s="253"/>
      <c r="J79" s="241"/>
    </row>
    <row r="80" spans="1:10" ht="15.75" customHeight="1">
      <c r="A80" s="243" t="s">
        <v>273</v>
      </c>
      <c r="B80" s="242">
        <f aca="true" t="shared" si="11" ref="B80:C82">B74+B77</f>
        <v>0</v>
      </c>
      <c r="C80" s="242">
        <f t="shared" si="11"/>
        <v>0</v>
      </c>
      <c r="D80" s="368">
        <f t="shared" si="10"/>
      </c>
      <c r="E80" s="242">
        <f>E74+E77</f>
        <v>0</v>
      </c>
      <c r="F80" s="368">
        <f t="shared" si="6"/>
      </c>
      <c r="G80" s="242">
        <f aca="true" t="shared" si="12" ref="G80:G87">C80+E80</f>
        <v>0</v>
      </c>
      <c r="H80" s="368">
        <f t="shared" si="8"/>
      </c>
      <c r="I80" s="251"/>
      <c r="J80" s="241"/>
    </row>
    <row r="81" spans="1:10" ht="15.75" customHeight="1">
      <c r="A81" s="250" t="s">
        <v>274</v>
      </c>
      <c r="B81" s="246">
        <f t="shared" si="11"/>
        <v>0</v>
      </c>
      <c r="C81" s="246">
        <f t="shared" si="11"/>
        <v>0</v>
      </c>
      <c r="D81" s="367">
        <f t="shared" si="10"/>
      </c>
      <c r="E81" s="246">
        <f>E75+E78</f>
        <v>0</v>
      </c>
      <c r="F81" s="367">
        <f t="shared" si="6"/>
      </c>
      <c r="G81" s="246">
        <f t="shared" si="12"/>
        <v>0</v>
      </c>
      <c r="H81" s="367">
        <f aca="true" t="shared" si="13" ref="H81:H87">IF(B81=0,"",(C81+E81)/B81)</f>
      </c>
      <c r="I81" s="249"/>
      <c r="J81" s="241"/>
    </row>
    <row r="82" spans="1:10" ht="15.75" customHeight="1">
      <c r="A82" s="250" t="s">
        <v>275</v>
      </c>
      <c r="B82" s="246">
        <f t="shared" si="11"/>
        <v>0</v>
      </c>
      <c r="C82" s="246">
        <f t="shared" si="11"/>
        <v>0</v>
      </c>
      <c r="D82" s="367">
        <f t="shared" si="10"/>
      </c>
      <c r="E82" s="246">
        <f>E76+E79</f>
        <v>0</v>
      </c>
      <c r="F82" s="367">
        <f t="shared" si="6"/>
      </c>
      <c r="G82" s="246">
        <f t="shared" si="12"/>
        <v>0</v>
      </c>
      <c r="H82" s="367">
        <f t="shared" si="13"/>
      </c>
      <c r="I82" s="249"/>
      <c r="J82" s="241"/>
    </row>
    <row r="83" spans="1:10" ht="15.75" customHeight="1">
      <c r="A83" s="243" t="s">
        <v>276</v>
      </c>
      <c r="B83" s="252">
        <f>B84+B85</f>
        <v>0</v>
      </c>
      <c r="C83" s="252">
        <f>C84+C85</f>
        <v>0</v>
      </c>
      <c r="D83" s="368">
        <f t="shared" si="10"/>
      </c>
      <c r="E83" s="252">
        <f>E84+E85</f>
        <v>0</v>
      </c>
      <c r="F83" s="368">
        <f t="shared" si="6"/>
      </c>
      <c r="G83" s="242">
        <f t="shared" si="12"/>
        <v>0</v>
      </c>
      <c r="H83" s="368">
        <f t="shared" si="13"/>
      </c>
      <c r="I83" s="251"/>
      <c r="J83" s="241"/>
    </row>
    <row r="84" spans="1:10" ht="15.75" customHeight="1">
      <c r="A84" s="250" t="s">
        <v>277</v>
      </c>
      <c r="B84" s="254"/>
      <c r="C84" s="254"/>
      <c r="D84" s="367">
        <f t="shared" si="10"/>
      </c>
      <c r="E84" s="254"/>
      <c r="F84" s="367">
        <f t="shared" si="6"/>
      </c>
      <c r="G84" s="246">
        <f t="shared" si="12"/>
        <v>0</v>
      </c>
      <c r="H84" s="367">
        <f t="shared" si="13"/>
      </c>
      <c r="I84" s="249"/>
      <c r="J84" s="241"/>
    </row>
    <row r="85" spans="1:10" ht="15.75" customHeight="1">
      <c r="A85" s="250" t="s">
        <v>278</v>
      </c>
      <c r="B85" s="254"/>
      <c r="C85" s="254"/>
      <c r="D85" s="367">
        <f t="shared" si="10"/>
      </c>
      <c r="E85" s="254"/>
      <c r="F85" s="367">
        <f t="shared" si="6"/>
      </c>
      <c r="G85" s="246">
        <f t="shared" si="12"/>
        <v>0</v>
      </c>
      <c r="H85" s="367">
        <f t="shared" si="13"/>
      </c>
      <c r="I85" s="249"/>
      <c r="J85" s="241"/>
    </row>
    <row r="86" spans="1:10" ht="15.75" customHeight="1">
      <c r="A86" s="248" t="s">
        <v>279</v>
      </c>
      <c r="B86" s="247"/>
      <c r="C86" s="247"/>
      <c r="D86" s="367">
        <f t="shared" si="10"/>
      </c>
      <c r="E86" s="246"/>
      <c r="F86" s="367">
        <f t="shared" si="6"/>
      </c>
      <c r="G86" s="247">
        <f t="shared" si="12"/>
        <v>0</v>
      </c>
      <c r="H86" s="367">
        <f t="shared" si="13"/>
      </c>
      <c r="I86" s="245"/>
      <c r="J86" s="244"/>
    </row>
    <row r="87" spans="1:10" ht="15.75" customHeight="1">
      <c r="A87" s="243" t="s">
        <v>280</v>
      </c>
      <c r="B87" s="242">
        <f>B48+B61</f>
        <v>0</v>
      </c>
      <c r="C87" s="242">
        <f>C61+C48</f>
        <v>0</v>
      </c>
      <c r="D87" s="366">
        <f t="shared" si="10"/>
      </c>
      <c r="E87" s="242">
        <f>E61+E48</f>
        <v>0</v>
      </c>
      <c r="F87" s="366">
        <f t="shared" si="6"/>
      </c>
      <c r="G87" s="242">
        <f t="shared" si="12"/>
        <v>0</v>
      </c>
      <c r="H87" s="366">
        <f t="shared" si="13"/>
      </c>
      <c r="I87" s="242"/>
      <c r="J87" s="241"/>
    </row>
    <row r="88" spans="1:10" ht="15.75" customHeight="1" thickBot="1">
      <c r="A88" s="240"/>
      <c r="B88" s="238"/>
      <c r="C88" s="239"/>
      <c r="D88" s="369"/>
      <c r="E88" s="238"/>
      <c r="F88" s="369"/>
      <c r="G88" s="238">
        <f>E88+C88</f>
        <v>0</v>
      </c>
      <c r="H88" s="369"/>
      <c r="I88" s="237"/>
      <c r="J88" s="236"/>
    </row>
    <row r="89" spans="1:9" ht="15.75" customHeight="1" thickBot="1">
      <c r="A89" s="218"/>
      <c r="B89" s="218"/>
      <c r="C89" s="227"/>
      <c r="D89" s="226"/>
      <c r="E89" s="226"/>
      <c r="F89" s="226"/>
      <c r="G89" s="226"/>
      <c r="H89" s="226"/>
      <c r="I89" s="226"/>
    </row>
    <row r="90" spans="1:9" ht="27" customHeight="1" thickBot="1">
      <c r="A90" s="235"/>
      <c r="B90" s="234" t="s">
        <v>3</v>
      </c>
      <c r="C90" s="233"/>
      <c r="D90" s="226"/>
      <c r="F90" s="232" t="s">
        <v>4</v>
      </c>
      <c r="G90" s="231"/>
      <c r="H90" s="595"/>
      <c r="I90" s="596"/>
    </row>
    <row r="91" spans="1:10" ht="27" customHeight="1" thickBot="1">
      <c r="A91"/>
      <c r="B91"/>
      <c r="C91"/>
      <c r="D91"/>
      <c r="E91"/>
      <c r="F91"/>
      <c r="G91"/>
      <c r="H91"/>
      <c r="I91"/>
      <c r="J91"/>
    </row>
    <row r="92" spans="1:10" s="364" customFormat="1" ht="27" customHeight="1" thickBot="1">
      <c r="A92" s="360"/>
      <c r="B92" s="361" t="s">
        <v>3</v>
      </c>
      <c r="C92" s="362"/>
      <c r="D92" s="363"/>
      <c r="F92" s="588" t="s">
        <v>156</v>
      </c>
      <c r="G92" s="589"/>
      <c r="H92" s="590"/>
      <c r="I92" s="591"/>
      <c r="J92"/>
    </row>
    <row r="93" spans="1:9" ht="15.75" customHeight="1">
      <c r="A93" s="230" t="s">
        <v>157</v>
      </c>
      <c r="B93" s="218"/>
      <c r="C93" s="227"/>
      <c r="D93" s="226"/>
      <c r="E93" s="226"/>
      <c r="F93" s="226"/>
      <c r="G93" s="226"/>
      <c r="H93" s="226"/>
      <c r="I93" s="226"/>
    </row>
    <row r="94" spans="1:9" ht="15.75" customHeight="1">
      <c r="A94" s="230" t="s">
        <v>224</v>
      </c>
      <c r="B94" s="218"/>
      <c r="C94" s="227"/>
      <c r="D94" s="226"/>
      <c r="E94" s="226"/>
      <c r="F94" s="226"/>
      <c r="G94" s="226"/>
      <c r="H94" s="226"/>
      <c r="I94" s="226"/>
    </row>
    <row r="95" spans="1:9" ht="15.75" customHeight="1">
      <c r="A95" s="230" t="s">
        <v>220</v>
      </c>
      <c r="C95" s="229"/>
      <c r="D95" s="226"/>
      <c r="E95" s="226"/>
      <c r="F95" s="226"/>
      <c r="G95" s="226"/>
      <c r="H95" s="226"/>
      <c r="I95" s="226"/>
    </row>
    <row r="96" spans="1:9" ht="15.75" customHeight="1">
      <c r="A96" s="10" t="s">
        <v>225</v>
      </c>
      <c r="B96" s="218"/>
      <c r="C96" s="228"/>
      <c r="D96" s="226"/>
      <c r="E96" s="226"/>
      <c r="F96" s="226"/>
      <c r="G96" s="226"/>
      <c r="H96" s="226"/>
      <c r="I96" s="226"/>
    </row>
    <row r="97" spans="1:9" ht="15.75" customHeight="1">
      <c r="A97" s="218"/>
      <c r="B97" s="218"/>
      <c r="C97" s="227"/>
      <c r="D97" s="226"/>
      <c r="E97" s="226"/>
      <c r="F97" s="226"/>
      <c r="G97" s="226"/>
      <c r="H97" s="226"/>
      <c r="I97" s="226"/>
    </row>
    <row r="98" spans="1:9" ht="15.75" customHeight="1">
      <c r="A98" s="218"/>
      <c r="B98" s="218"/>
      <c r="C98" s="227"/>
      <c r="D98" s="226"/>
      <c r="E98" s="226"/>
      <c r="F98" s="226"/>
      <c r="G98" s="226"/>
      <c r="H98" s="226"/>
      <c r="I98" s="226"/>
    </row>
    <row r="99" ht="15.75" customHeight="1"/>
    <row r="100" ht="15.75" customHeight="1">
      <c r="C100" s="170"/>
    </row>
    <row r="101" ht="15.75" customHeight="1">
      <c r="C101" s="170"/>
    </row>
    <row r="102" ht="15.75" customHeight="1">
      <c r="C102" s="170"/>
    </row>
    <row r="103" ht="15.75" customHeight="1">
      <c r="C103" s="170"/>
    </row>
    <row r="104" ht="15.75" customHeight="1">
      <c r="C104" s="170"/>
    </row>
    <row r="105" ht="15.75" customHeight="1">
      <c r="C105" s="170"/>
    </row>
    <row r="106" ht="15.75" customHeight="1">
      <c r="C106" s="170"/>
    </row>
    <row r="107" ht="15.75" customHeight="1">
      <c r="C107" s="170"/>
    </row>
    <row r="108" ht="15.75" customHeight="1">
      <c r="C108" s="170"/>
    </row>
    <row r="109" ht="15.75" customHeight="1">
      <c r="C109" s="170"/>
    </row>
  </sheetData>
  <sheetProtection/>
  <mergeCells count="22">
    <mergeCell ref="F92:G92"/>
    <mergeCell ref="H92:I92"/>
    <mergeCell ref="B9:J9"/>
    <mergeCell ref="B8:J8"/>
    <mergeCell ref="H90:I90"/>
    <mergeCell ref="A11:J11"/>
    <mergeCell ref="A12:A13"/>
    <mergeCell ref="B12:B13"/>
    <mergeCell ref="C12:C13"/>
    <mergeCell ref="I12:I13"/>
    <mergeCell ref="A1:J1"/>
    <mergeCell ref="A3:J3"/>
    <mergeCell ref="D12:D13"/>
    <mergeCell ref="E12:E13"/>
    <mergeCell ref="G12:G13"/>
    <mergeCell ref="H12:H13"/>
    <mergeCell ref="B6:J6"/>
    <mergeCell ref="B7:J7"/>
    <mergeCell ref="F12:F13"/>
    <mergeCell ref="J12:J13"/>
    <mergeCell ref="B5:J5"/>
    <mergeCell ref="A4:J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4" r:id="rId4"/>
  <ignoredErrors>
    <ignoredError sqref="G66" evalError="1"/>
    <ignoredError sqref="B66" evalError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106"/>
  <sheetViews>
    <sheetView showGridLines="0" zoomScale="80" zoomScaleNormal="80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47.7109375" style="267" customWidth="1"/>
    <col min="2" max="2" width="11.28125" style="267" customWidth="1"/>
    <col min="3" max="3" width="14.8515625" style="267" customWidth="1"/>
    <col min="4" max="4" width="15.421875" style="268" customWidth="1"/>
    <col min="5" max="5" width="11.28125" style="267" customWidth="1"/>
    <col min="6" max="6" width="14.8515625" style="267" customWidth="1"/>
    <col min="7" max="7" width="15.421875" style="266" customWidth="1"/>
    <col min="8" max="8" width="17.28125" style="266" customWidth="1"/>
    <col min="9" max="9" width="12.57421875" style="266" customWidth="1"/>
    <col min="10" max="10" width="11.28125" style="267" customWidth="1"/>
    <col min="11" max="11" width="14.8515625" style="267" customWidth="1"/>
    <col min="12" max="12" width="15.421875" style="266" customWidth="1"/>
    <col min="13" max="16384" width="9.140625" style="265" customWidth="1"/>
  </cols>
  <sheetData>
    <row r="1" spans="1:12" s="312" customFormat="1" ht="15.75" customHeight="1">
      <c r="A1" s="492"/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</row>
    <row r="2" spans="1:12" ht="105" customHeight="1">
      <c r="A2" s="310"/>
      <c r="B2" s="310"/>
      <c r="C2" s="310"/>
      <c r="D2" s="311"/>
      <c r="E2" s="310"/>
      <c r="F2" s="310"/>
      <c r="G2" s="310"/>
      <c r="H2" s="310"/>
      <c r="I2" s="310"/>
      <c r="J2" s="310"/>
      <c r="K2" s="310"/>
      <c r="L2" s="310"/>
    </row>
    <row r="3" spans="1:12" ht="15.75" customHeight="1">
      <c r="A3" s="615" t="s">
        <v>8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</row>
    <row r="4" spans="1:12" ht="18" customHeight="1" thickBot="1">
      <c r="A4" s="606" t="s">
        <v>218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</row>
    <row r="5" spans="1:12" ht="15.75" customHeight="1" thickBot="1">
      <c r="A5" s="309" t="s">
        <v>0</v>
      </c>
      <c r="B5" s="607"/>
      <c r="C5" s="608"/>
      <c r="D5" s="608"/>
      <c r="E5" s="608"/>
      <c r="F5" s="608"/>
      <c r="G5" s="608"/>
      <c r="H5" s="608"/>
      <c r="I5" s="608"/>
      <c r="J5" s="608"/>
      <c r="K5" s="608"/>
      <c r="L5" s="608"/>
    </row>
    <row r="6" spans="1:12" ht="15.75" customHeight="1" thickBot="1">
      <c r="A6" s="309" t="s">
        <v>1</v>
      </c>
      <c r="B6" s="607"/>
      <c r="C6" s="608"/>
      <c r="D6" s="608"/>
      <c r="E6" s="608"/>
      <c r="F6" s="608"/>
      <c r="G6" s="608"/>
      <c r="H6" s="608"/>
      <c r="I6" s="608"/>
      <c r="J6" s="608"/>
      <c r="K6" s="608"/>
      <c r="L6" s="608"/>
    </row>
    <row r="7" spans="1:12" ht="15.75" customHeight="1" thickBot="1">
      <c r="A7" s="308" t="s">
        <v>20</v>
      </c>
      <c r="B7" s="607"/>
      <c r="C7" s="608"/>
      <c r="D7" s="608"/>
      <c r="E7" s="608"/>
      <c r="F7" s="608"/>
      <c r="G7" s="608"/>
      <c r="H7" s="608"/>
      <c r="I7" s="608"/>
      <c r="J7" s="608"/>
      <c r="K7" s="608"/>
      <c r="L7" s="608"/>
    </row>
    <row r="8" spans="1:12" ht="15.75" customHeight="1" thickBot="1">
      <c r="A8" s="263" t="s">
        <v>5</v>
      </c>
      <c r="B8" s="607"/>
      <c r="C8" s="608"/>
      <c r="D8" s="608"/>
      <c r="E8" s="608"/>
      <c r="F8" s="608"/>
      <c r="G8" s="608"/>
      <c r="H8" s="608"/>
      <c r="I8" s="608"/>
      <c r="J8" s="608"/>
      <c r="K8" s="608"/>
      <c r="L8" s="608"/>
    </row>
    <row r="9" ht="15.75" customHeight="1" thickBot="1"/>
    <row r="10" spans="1:12" ht="18" customHeight="1" thickBot="1">
      <c r="A10" s="616" t="s">
        <v>205</v>
      </c>
      <c r="B10" s="617"/>
      <c r="C10" s="617"/>
      <c r="D10" s="617"/>
      <c r="E10" s="617"/>
      <c r="F10" s="617"/>
      <c r="G10" s="617"/>
      <c r="H10" s="617"/>
      <c r="I10" s="617"/>
      <c r="J10" s="617"/>
      <c r="K10" s="617"/>
      <c r="L10" s="617"/>
    </row>
    <row r="11" spans="1:12" ht="53.25" customHeight="1" thickBot="1">
      <c r="A11" s="600" t="s">
        <v>204</v>
      </c>
      <c r="B11" s="618" t="s">
        <v>217</v>
      </c>
      <c r="C11" s="619"/>
      <c r="D11" s="620"/>
      <c r="E11" s="618" t="s">
        <v>227</v>
      </c>
      <c r="F11" s="619"/>
      <c r="G11" s="619"/>
      <c r="H11" s="619"/>
      <c r="I11" s="620"/>
      <c r="J11" s="618" t="s">
        <v>226</v>
      </c>
      <c r="K11" s="619"/>
      <c r="L11" s="619"/>
    </row>
    <row r="12" spans="1:12" ht="71.25" customHeight="1" thickBot="1">
      <c r="A12" s="601"/>
      <c r="B12" s="307" t="s">
        <v>216</v>
      </c>
      <c r="C12" s="307" t="s">
        <v>215</v>
      </c>
      <c r="D12" s="304" t="s">
        <v>214</v>
      </c>
      <c r="E12" s="306" t="s">
        <v>216</v>
      </c>
      <c r="F12" s="304" t="s">
        <v>215</v>
      </c>
      <c r="G12" s="305" t="s">
        <v>214</v>
      </c>
      <c r="H12" s="304" t="s">
        <v>213</v>
      </c>
      <c r="I12" s="304" t="s">
        <v>212</v>
      </c>
      <c r="J12" s="306" t="s">
        <v>216</v>
      </c>
      <c r="K12" s="304" t="s">
        <v>215</v>
      </c>
      <c r="L12" s="305" t="s">
        <v>240</v>
      </c>
    </row>
    <row r="13" spans="1:12" ht="15.75" customHeight="1">
      <c r="A13" s="262" t="s">
        <v>195</v>
      </c>
      <c r="B13" s="303"/>
      <c r="C13" s="302"/>
      <c r="D13" s="261">
        <f>D14+D25+D26+D27+D28</f>
        <v>0</v>
      </c>
      <c r="E13" s="301"/>
      <c r="F13" s="261"/>
      <c r="G13" s="261">
        <f>G14+G25+G26+G27+G28</f>
        <v>0</v>
      </c>
      <c r="H13" s="261">
        <f aca="true" t="shared" si="0" ref="H13:H44">-D13+G13</f>
        <v>0</v>
      </c>
      <c r="I13" s="301">
        <f>IF(D13=0,"",H13/D13*100)</f>
      </c>
      <c r="J13" s="301"/>
      <c r="K13" s="261"/>
      <c r="L13" s="261">
        <f>L14+L25+L26+L27+L28</f>
        <v>0</v>
      </c>
    </row>
    <row r="14" spans="1:12" ht="15.75" customHeight="1">
      <c r="A14" s="258" t="s">
        <v>194</v>
      </c>
      <c r="B14" s="300"/>
      <c r="C14" s="299"/>
      <c r="D14" s="256">
        <f>D15+D20</f>
        <v>0</v>
      </c>
      <c r="E14" s="296"/>
      <c r="F14" s="256"/>
      <c r="G14" s="256">
        <f>G15+G20</f>
        <v>0</v>
      </c>
      <c r="H14" s="256">
        <f t="shared" si="0"/>
        <v>0</v>
      </c>
      <c r="I14" s="288">
        <f>IF(D14=0,"",H14/D14*100)</f>
      </c>
      <c r="J14" s="296"/>
      <c r="K14" s="256"/>
      <c r="L14" s="256">
        <f>L15+L20</f>
        <v>0</v>
      </c>
    </row>
    <row r="15" spans="1:12" ht="15.75" customHeight="1">
      <c r="A15" s="260" t="s">
        <v>193</v>
      </c>
      <c r="B15" s="300"/>
      <c r="C15" s="299"/>
      <c r="D15" s="259">
        <f>SUM(D16:D19)</f>
        <v>0</v>
      </c>
      <c r="E15" s="259"/>
      <c r="F15" s="259"/>
      <c r="G15" s="259">
        <f>SUM(G16:G19)</f>
        <v>0</v>
      </c>
      <c r="H15" s="256">
        <f t="shared" si="0"/>
        <v>0</v>
      </c>
      <c r="I15" s="288">
        <f aca="true" t="shared" si="1" ref="I15:I68">IF(D15=0,"",H15/D15*100)</f>
      </c>
      <c r="J15" s="259"/>
      <c r="K15" s="259"/>
      <c r="L15" s="259">
        <f>SUM(L16:L19)</f>
        <v>0</v>
      </c>
    </row>
    <row r="16" spans="1:12" ht="15.75" customHeight="1">
      <c r="A16" s="260" t="s">
        <v>192</v>
      </c>
      <c r="B16" s="298"/>
      <c r="C16" s="297"/>
      <c r="D16" s="257">
        <f>B16*C16</f>
        <v>0</v>
      </c>
      <c r="E16" s="289"/>
      <c r="F16" s="257"/>
      <c r="G16" s="257">
        <f>E16*F16</f>
        <v>0</v>
      </c>
      <c r="H16" s="256">
        <f t="shared" si="0"/>
        <v>0</v>
      </c>
      <c r="I16" s="288">
        <f t="shared" si="1"/>
      </c>
      <c r="J16" s="289"/>
      <c r="K16" s="257"/>
      <c r="L16" s="257">
        <f>J16*K16</f>
        <v>0</v>
      </c>
    </row>
    <row r="17" spans="1:12" ht="15.75" customHeight="1">
      <c r="A17" s="260" t="s">
        <v>191</v>
      </c>
      <c r="B17" s="298"/>
      <c r="C17" s="297"/>
      <c r="D17" s="257">
        <f>B17*C17</f>
        <v>0</v>
      </c>
      <c r="E17" s="289"/>
      <c r="F17" s="257"/>
      <c r="G17" s="257">
        <f>E17*F17</f>
        <v>0</v>
      </c>
      <c r="H17" s="256">
        <f t="shared" si="0"/>
        <v>0</v>
      </c>
      <c r="I17" s="288">
        <f t="shared" si="1"/>
      </c>
      <c r="J17" s="289"/>
      <c r="K17" s="257"/>
      <c r="L17" s="257">
        <f>J17*K17</f>
        <v>0</v>
      </c>
    </row>
    <row r="18" spans="1:12" ht="15.75" customHeight="1">
      <c r="A18" s="260" t="s">
        <v>190</v>
      </c>
      <c r="B18" s="298"/>
      <c r="C18" s="297"/>
      <c r="D18" s="257">
        <f>B18*C18</f>
        <v>0</v>
      </c>
      <c r="E18" s="289"/>
      <c r="F18" s="257"/>
      <c r="G18" s="257">
        <f>E18*F18</f>
        <v>0</v>
      </c>
      <c r="H18" s="256">
        <f t="shared" si="0"/>
        <v>0</v>
      </c>
      <c r="I18" s="288">
        <f t="shared" si="1"/>
      </c>
      <c r="J18" s="289"/>
      <c r="K18" s="257"/>
      <c r="L18" s="257">
        <f>J18*K18</f>
        <v>0</v>
      </c>
    </row>
    <row r="19" spans="1:12" ht="15.75" customHeight="1">
      <c r="A19" s="260" t="s">
        <v>189</v>
      </c>
      <c r="B19" s="298"/>
      <c r="C19" s="297"/>
      <c r="D19" s="257">
        <f>B19*C19</f>
        <v>0</v>
      </c>
      <c r="E19" s="289"/>
      <c r="F19" s="257"/>
      <c r="G19" s="257">
        <f>E19*F19</f>
        <v>0</v>
      </c>
      <c r="H19" s="256">
        <f t="shared" si="0"/>
        <v>0</v>
      </c>
      <c r="I19" s="288">
        <f t="shared" si="1"/>
      </c>
      <c r="J19" s="289"/>
      <c r="K19" s="257"/>
      <c r="L19" s="257">
        <f>J19*K19</f>
        <v>0</v>
      </c>
    </row>
    <row r="20" spans="1:12" ht="15.75" customHeight="1">
      <c r="A20" s="260" t="s">
        <v>188</v>
      </c>
      <c r="B20" s="300"/>
      <c r="C20" s="299"/>
      <c r="D20" s="259">
        <f>SUM(D21:D24)</f>
        <v>0</v>
      </c>
      <c r="E20" s="259"/>
      <c r="F20" s="259"/>
      <c r="G20" s="259">
        <f>SUM(G21:G24)</f>
        <v>0</v>
      </c>
      <c r="H20" s="256">
        <f t="shared" si="0"/>
        <v>0</v>
      </c>
      <c r="I20" s="288">
        <f t="shared" si="1"/>
      </c>
      <c r="J20" s="259"/>
      <c r="K20" s="259"/>
      <c r="L20" s="259">
        <f>SUM(L21:L24)</f>
        <v>0</v>
      </c>
    </row>
    <row r="21" spans="1:12" ht="15.75" customHeight="1">
      <c r="A21" s="260" t="s">
        <v>187</v>
      </c>
      <c r="B21" s="298"/>
      <c r="C21" s="297"/>
      <c r="D21" s="257">
        <f aca="true" t="shared" si="2" ref="D21:D28">B21*C21</f>
        <v>0</v>
      </c>
      <c r="E21" s="289"/>
      <c r="F21" s="257"/>
      <c r="G21" s="257">
        <f aca="true" t="shared" si="3" ref="G21:G28">E21*F21</f>
        <v>0</v>
      </c>
      <c r="H21" s="256">
        <f t="shared" si="0"/>
        <v>0</v>
      </c>
      <c r="I21" s="288">
        <f t="shared" si="1"/>
      </c>
      <c r="J21" s="289"/>
      <c r="K21" s="257"/>
      <c r="L21" s="257">
        <f aca="true" t="shared" si="4" ref="L21:L28">J21*K21</f>
        <v>0</v>
      </c>
    </row>
    <row r="22" spans="1:12" ht="15.75" customHeight="1">
      <c r="A22" s="260" t="s">
        <v>186</v>
      </c>
      <c r="B22" s="298"/>
      <c r="C22" s="297"/>
      <c r="D22" s="257">
        <f t="shared" si="2"/>
        <v>0</v>
      </c>
      <c r="E22" s="289"/>
      <c r="F22" s="257"/>
      <c r="G22" s="257">
        <f t="shared" si="3"/>
        <v>0</v>
      </c>
      <c r="H22" s="256">
        <f t="shared" si="0"/>
        <v>0</v>
      </c>
      <c r="I22" s="288">
        <f t="shared" si="1"/>
      </c>
      <c r="J22" s="289"/>
      <c r="K22" s="257"/>
      <c r="L22" s="257">
        <f t="shared" si="4"/>
        <v>0</v>
      </c>
    </row>
    <row r="23" spans="1:12" ht="15.75" customHeight="1">
      <c r="A23" s="260" t="s">
        <v>185</v>
      </c>
      <c r="B23" s="298"/>
      <c r="C23" s="297"/>
      <c r="D23" s="257">
        <f t="shared" si="2"/>
        <v>0</v>
      </c>
      <c r="E23" s="289"/>
      <c r="F23" s="257"/>
      <c r="G23" s="257">
        <f t="shared" si="3"/>
        <v>0</v>
      </c>
      <c r="H23" s="256">
        <f t="shared" si="0"/>
        <v>0</v>
      </c>
      <c r="I23" s="288">
        <f t="shared" si="1"/>
      </c>
      <c r="J23" s="289"/>
      <c r="K23" s="257"/>
      <c r="L23" s="257">
        <f t="shared" si="4"/>
        <v>0</v>
      </c>
    </row>
    <row r="24" spans="1:12" ht="15.75" customHeight="1">
      <c r="A24" s="260" t="s">
        <v>184</v>
      </c>
      <c r="B24" s="298"/>
      <c r="C24" s="297"/>
      <c r="D24" s="257">
        <f t="shared" si="2"/>
        <v>0</v>
      </c>
      <c r="E24" s="289"/>
      <c r="F24" s="257"/>
      <c r="G24" s="257">
        <f t="shared" si="3"/>
        <v>0</v>
      </c>
      <c r="H24" s="256">
        <f t="shared" si="0"/>
        <v>0</v>
      </c>
      <c r="I24" s="288">
        <f t="shared" si="1"/>
      </c>
      <c r="J24" s="289"/>
      <c r="K24" s="257"/>
      <c r="L24" s="257">
        <f t="shared" si="4"/>
        <v>0</v>
      </c>
    </row>
    <row r="25" spans="1:12" ht="15.75" customHeight="1">
      <c r="A25" s="260" t="s">
        <v>183</v>
      </c>
      <c r="B25" s="298"/>
      <c r="C25" s="297"/>
      <c r="D25" s="257">
        <f t="shared" si="2"/>
        <v>0</v>
      </c>
      <c r="E25" s="289"/>
      <c r="F25" s="257"/>
      <c r="G25" s="257">
        <f t="shared" si="3"/>
        <v>0</v>
      </c>
      <c r="H25" s="256">
        <f t="shared" si="0"/>
        <v>0</v>
      </c>
      <c r="I25" s="288">
        <f t="shared" si="1"/>
      </c>
      <c r="J25" s="289"/>
      <c r="K25" s="257"/>
      <c r="L25" s="257">
        <f t="shared" si="4"/>
        <v>0</v>
      </c>
    </row>
    <row r="26" spans="1:12" ht="15.75" customHeight="1">
      <c r="A26" s="260" t="s">
        <v>182</v>
      </c>
      <c r="B26" s="298"/>
      <c r="C26" s="297"/>
      <c r="D26" s="257">
        <f t="shared" si="2"/>
        <v>0</v>
      </c>
      <c r="E26" s="289"/>
      <c r="F26" s="257"/>
      <c r="G26" s="257">
        <f t="shared" si="3"/>
        <v>0</v>
      </c>
      <c r="H26" s="256">
        <f t="shared" si="0"/>
        <v>0</v>
      </c>
      <c r="I26" s="288">
        <f t="shared" si="1"/>
      </c>
      <c r="J26" s="289"/>
      <c r="K26" s="257"/>
      <c r="L26" s="257">
        <f t="shared" si="4"/>
        <v>0</v>
      </c>
    </row>
    <row r="27" spans="1:12" ht="15.75" customHeight="1">
      <c r="A27" s="260" t="s">
        <v>181</v>
      </c>
      <c r="B27" s="298"/>
      <c r="C27" s="297"/>
      <c r="D27" s="257">
        <f t="shared" si="2"/>
        <v>0</v>
      </c>
      <c r="E27" s="289"/>
      <c r="F27" s="257"/>
      <c r="G27" s="257">
        <f t="shared" si="3"/>
        <v>0</v>
      </c>
      <c r="H27" s="256">
        <f t="shared" si="0"/>
        <v>0</v>
      </c>
      <c r="I27" s="288">
        <f t="shared" si="1"/>
      </c>
      <c r="J27" s="289"/>
      <c r="K27" s="257"/>
      <c r="L27" s="257">
        <f t="shared" si="4"/>
        <v>0</v>
      </c>
    </row>
    <row r="28" spans="1:12" ht="15.75" customHeight="1">
      <c r="A28" s="260" t="s">
        <v>180</v>
      </c>
      <c r="B28" s="298"/>
      <c r="C28" s="297"/>
      <c r="D28" s="257">
        <f t="shared" si="2"/>
        <v>0</v>
      </c>
      <c r="E28" s="289"/>
      <c r="F28" s="257"/>
      <c r="G28" s="257">
        <f t="shared" si="3"/>
        <v>0</v>
      </c>
      <c r="H28" s="256">
        <f t="shared" si="0"/>
        <v>0</v>
      </c>
      <c r="I28" s="288">
        <f t="shared" si="1"/>
      </c>
      <c r="J28" s="289"/>
      <c r="K28" s="257"/>
      <c r="L28" s="257">
        <f t="shared" si="4"/>
        <v>0</v>
      </c>
    </row>
    <row r="29" spans="1:12" ht="15.75" customHeight="1">
      <c r="A29" s="243" t="s">
        <v>179</v>
      </c>
      <c r="B29" s="279"/>
      <c r="C29" s="278"/>
      <c r="D29" s="252">
        <f>D30</f>
        <v>0</v>
      </c>
      <c r="E29" s="294"/>
      <c r="F29" s="252"/>
      <c r="G29" s="252">
        <f>G30</f>
        <v>0</v>
      </c>
      <c r="H29" s="252">
        <f t="shared" si="0"/>
        <v>0</v>
      </c>
      <c r="I29" s="252">
        <f t="shared" si="1"/>
      </c>
      <c r="J29" s="294"/>
      <c r="K29" s="252"/>
      <c r="L29" s="252">
        <f>L30</f>
        <v>0</v>
      </c>
    </row>
    <row r="30" spans="1:12" ht="15.75" customHeight="1">
      <c r="A30" s="258" t="s">
        <v>211</v>
      </c>
      <c r="B30" s="295"/>
      <c r="C30" s="259"/>
      <c r="D30" s="256">
        <f>SUM(D31:D34)</f>
        <v>0</v>
      </c>
      <c r="E30" s="256"/>
      <c r="F30" s="256"/>
      <c r="G30" s="256">
        <f>SUM(G31:G34)</f>
        <v>0</v>
      </c>
      <c r="H30" s="256">
        <f t="shared" si="0"/>
        <v>0</v>
      </c>
      <c r="I30" s="288">
        <f t="shared" si="1"/>
      </c>
      <c r="J30" s="256"/>
      <c r="K30" s="256"/>
      <c r="L30" s="256">
        <f>SUM(L31:L34)</f>
        <v>0</v>
      </c>
    </row>
    <row r="31" spans="1:12" ht="15.75" customHeight="1">
      <c r="A31" s="258" t="s">
        <v>210</v>
      </c>
      <c r="B31" s="291"/>
      <c r="C31" s="290"/>
      <c r="D31" s="257">
        <f>B31*C31</f>
        <v>0</v>
      </c>
      <c r="E31" s="289"/>
      <c r="F31" s="257"/>
      <c r="G31" s="257">
        <f>E31*F31</f>
        <v>0</v>
      </c>
      <c r="H31" s="256">
        <f t="shared" si="0"/>
        <v>0</v>
      </c>
      <c r="I31" s="288">
        <f t="shared" si="1"/>
      </c>
      <c r="J31" s="289"/>
      <c r="K31" s="257"/>
      <c r="L31" s="257">
        <f>J31*K31</f>
        <v>0</v>
      </c>
    </row>
    <row r="32" spans="1:12" ht="15.75" customHeight="1">
      <c r="A32" s="258" t="s">
        <v>209</v>
      </c>
      <c r="B32" s="291"/>
      <c r="C32" s="290"/>
      <c r="D32" s="257">
        <f>B32*C32</f>
        <v>0</v>
      </c>
      <c r="E32" s="289"/>
      <c r="F32" s="257"/>
      <c r="G32" s="257">
        <f>E32*F32</f>
        <v>0</v>
      </c>
      <c r="H32" s="256">
        <f t="shared" si="0"/>
        <v>0</v>
      </c>
      <c r="I32" s="288">
        <f t="shared" si="1"/>
      </c>
      <c r="J32" s="289"/>
      <c r="K32" s="257"/>
      <c r="L32" s="257">
        <f>J32*K32</f>
        <v>0</v>
      </c>
    </row>
    <row r="33" spans="1:12" ht="15.75" customHeight="1">
      <c r="A33" s="258" t="s">
        <v>208</v>
      </c>
      <c r="B33" s="291"/>
      <c r="C33" s="290"/>
      <c r="D33" s="257">
        <f>B33*C33</f>
        <v>0</v>
      </c>
      <c r="E33" s="289"/>
      <c r="F33" s="257"/>
      <c r="G33" s="257">
        <f>E33*F33</f>
        <v>0</v>
      </c>
      <c r="H33" s="256">
        <f t="shared" si="0"/>
        <v>0</v>
      </c>
      <c r="I33" s="288">
        <f t="shared" si="1"/>
      </c>
      <c r="J33" s="289"/>
      <c r="K33" s="257"/>
      <c r="L33" s="257">
        <f>J33*K33</f>
        <v>0</v>
      </c>
    </row>
    <row r="34" spans="1:12" ht="15.75" customHeight="1">
      <c r="A34" s="258" t="s">
        <v>207</v>
      </c>
      <c r="B34" s="291"/>
      <c r="C34" s="290"/>
      <c r="D34" s="257">
        <f>B34*C34</f>
        <v>0</v>
      </c>
      <c r="E34" s="289"/>
      <c r="F34" s="257"/>
      <c r="G34" s="257">
        <f>E34*F34</f>
        <v>0</v>
      </c>
      <c r="H34" s="256">
        <f t="shared" si="0"/>
        <v>0</v>
      </c>
      <c r="I34" s="288">
        <f t="shared" si="1"/>
      </c>
      <c r="J34" s="289"/>
      <c r="K34" s="257"/>
      <c r="L34" s="257">
        <f>J34*K34</f>
        <v>0</v>
      </c>
    </row>
    <row r="35" spans="1:12" ht="15.75" customHeight="1">
      <c r="A35" s="243" t="s">
        <v>173</v>
      </c>
      <c r="B35" s="279"/>
      <c r="C35" s="278"/>
      <c r="D35" s="252">
        <f>D36+D39+D42+D43+D44+D45+D46+D47</f>
        <v>0</v>
      </c>
      <c r="E35" s="294"/>
      <c r="F35" s="252"/>
      <c r="G35" s="252">
        <f>G36+G39+G42+G43+G44+G45+G46+G47</f>
        <v>0</v>
      </c>
      <c r="H35" s="252">
        <f t="shared" si="0"/>
        <v>0</v>
      </c>
      <c r="I35" s="252">
        <f t="shared" si="1"/>
      </c>
      <c r="J35" s="294"/>
      <c r="K35" s="252"/>
      <c r="L35" s="252">
        <f>L36+L39+L42+L43+L44+L45+L46+L47</f>
        <v>0</v>
      </c>
    </row>
    <row r="36" spans="1:12" ht="15.75" customHeight="1">
      <c r="A36" s="258" t="s">
        <v>172</v>
      </c>
      <c r="B36" s="295"/>
      <c r="C36" s="259"/>
      <c r="D36" s="259">
        <f>SUM(D37:D38)</f>
        <v>0</v>
      </c>
      <c r="E36" s="259"/>
      <c r="F36" s="259"/>
      <c r="G36" s="259">
        <f>SUM(G37:G38)</f>
        <v>0</v>
      </c>
      <c r="H36" s="256">
        <f t="shared" si="0"/>
        <v>0</v>
      </c>
      <c r="I36" s="288">
        <f t="shared" si="1"/>
      </c>
      <c r="J36" s="259"/>
      <c r="K36" s="259"/>
      <c r="L36" s="259">
        <f>SUM(L37:L38)</f>
        <v>0</v>
      </c>
    </row>
    <row r="37" spans="1:12" ht="15.75" customHeight="1">
      <c r="A37" s="258" t="s">
        <v>171</v>
      </c>
      <c r="B37" s="291"/>
      <c r="C37" s="290"/>
      <c r="D37" s="257">
        <f>B37*C37</f>
        <v>0</v>
      </c>
      <c r="E37" s="289"/>
      <c r="F37" s="257"/>
      <c r="G37" s="257">
        <f>E37*F37</f>
        <v>0</v>
      </c>
      <c r="H37" s="256">
        <f t="shared" si="0"/>
        <v>0</v>
      </c>
      <c r="I37" s="288">
        <f t="shared" si="1"/>
      </c>
      <c r="J37" s="289"/>
      <c r="K37" s="257"/>
      <c r="L37" s="257">
        <f>J37*K37</f>
        <v>0</v>
      </c>
    </row>
    <row r="38" spans="1:12" ht="15.75" customHeight="1">
      <c r="A38" s="258" t="s">
        <v>170</v>
      </c>
      <c r="B38" s="291"/>
      <c r="C38" s="290"/>
      <c r="D38" s="257">
        <f>B38*C38</f>
        <v>0</v>
      </c>
      <c r="E38" s="289"/>
      <c r="F38" s="257"/>
      <c r="G38" s="257">
        <f>E38*F38</f>
        <v>0</v>
      </c>
      <c r="H38" s="256">
        <f t="shared" si="0"/>
        <v>0</v>
      </c>
      <c r="I38" s="288">
        <f t="shared" si="1"/>
      </c>
      <c r="J38" s="289"/>
      <c r="K38" s="257"/>
      <c r="L38" s="257">
        <f>J38*K38</f>
        <v>0</v>
      </c>
    </row>
    <row r="39" spans="1:12" ht="15.75" customHeight="1">
      <c r="A39" s="258" t="s">
        <v>169</v>
      </c>
      <c r="B39" s="295"/>
      <c r="C39" s="259"/>
      <c r="D39" s="259">
        <f>SUM(D40:D41)</f>
        <v>0</v>
      </c>
      <c r="E39" s="259"/>
      <c r="F39" s="259"/>
      <c r="G39" s="259">
        <f>SUM(G40:G41)</f>
        <v>0</v>
      </c>
      <c r="H39" s="256">
        <f t="shared" si="0"/>
        <v>0</v>
      </c>
      <c r="I39" s="288">
        <f t="shared" si="1"/>
      </c>
      <c r="J39" s="259"/>
      <c r="K39" s="259"/>
      <c r="L39" s="259">
        <f>SUM(L40:L41)</f>
        <v>0</v>
      </c>
    </row>
    <row r="40" spans="1:12" ht="15.75" customHeight="1">
      <c r="A40" s="258" t="s">
        <v>168</v>
      </c>
      <c r="B40" s="291"/>
      <c r="C40" s="290"/>
      <c r="D40" s="257">
        <f aca="true" t="shared" si="5" ref="D40:D46">B40*C40</f>
        <v>0</v>
      </c>
      <c r="E40" s="289"/>
      <c r="F40" s="257"/>
      <c r="G40" s="257">
        <f aca="true" t="shared" si="6" ref="G40:G46">E40*F40</f>
        <v>0</v>
      </c>
      <c r="H40" s="256">
        <f t="shared" si="0"/>
        <v>0</v>
      </c>
      <c r="I40" s="288">
        <f t="shared" si="1"/>
      </c>
      <c r="J40" s="289"/>
      <c r="K40" s="257"/>
      <c r="L40" s="257">
        <f aca="true" t="shared" si="7" ref="L40:L46">J40*K40</f>
        <v>0</v>
      </c>
    </row>
    <row r="41" spans="1:12" ht="15.75" customHeight="1">
      <c r="A41" s="258" t="s">
        <v>167</v>
      </c>
      <c r="B41" s="291"/>
      <c r="C41" s="290"/>
      <c r="D41" s="257">
        <f t="shared" si="5"/>
        <v>0</v>
      </c>
      <c r="E41" s="289"/>
      <c r="F41" s="257"/>
      <c r="G41" s="257">
        <f t="shared" si="6"/>
        <v>0</v>
      </c>
      <c r="H41" s="256">
        <f t="shared" si="0"/>
        <v>0</v>
      </c>
      <c r="I41" s="288">
        <f t="shared" si="1"/>
      </c>
      <c r="J41" s="289"/>
      <c r="K41" s="257"/>
      <c r="L41" s="257">
        <f t="shared" si="7"/>
        <v>0</v>
      </c>
    </row>
    <row r="42" spans="1:12" ht="15.75" customHeight="1">
      <c r="A42" s="258" t="s">
        <v>166</v>
      </c>
      <c r="B42" s="291"/>
      <c r="C42" s="290"/>
      <c r="D42" s="257">
        <f t="shared" si="5"/>
        <v>0</v>
      </c>
      <c r="E42" s="289"/>
      <c r="F42" s="257"/>
      <c r="G42" s="257">
        <f t="shared" si="6"/>
        <v>0</v>
      </c>
      <c r="H42" s="256">
        <f t="shared" si="0"/>
        <v>0</v>
      </c>
      <c r="I42" s="288">
        <f t="shared" si="1"/>
      </c>
      <c r="J42" s="289"/>
      <c r="K42" s="257"/>
      <c r="L42" s="257">
        <f t="shared" si="7"/>
        <v>0</v>
      </c>
    </row>
    <row r="43" spans="1:12" ht="15.75" customHeight="1">
      <c r="A43" s="258" t="s">
        <v>165</v>
      </c>
      <c r="B43" s="291"/>
      <c r="C43" s="290"/>
      <c r="D43" s="257">
        <f t="shared" si="5"/>
        <v>0</v>
      </c>
      <c r="E43" s="289"/>
      <c r="F43" s="257"/>
      <c r="G43" s="257">
        <f t="shared" si="6"/>
        <v>0</v>
      </c>
      <c r="H43" s="256">
        <f t="shared" si="0"/>
        <v>0</v>
      </c>
      <c r="I43" s="288">
        <f t="shared" si="1"/>
      </c>
      <c r="J43" s="289"/>
      <c r="K43" s="257"/>
      <c r="L43" s="257">
        <f t="shared" si="7"/>
        <v>0</v>
      </c>
    </row>
    <row r="44" spans="1:12" ht="15.75" customHeight="1">
      <c r="A44" s="258" t="s">
        <v>164</v>
      </c>
      <c r="B44" s="291"/>
      <c r="C44" s="290"/>
      <c r="D44" s="257">
        <f t="shared" si="5"/>
        <v>0</v>
      </c>
      <c r="E44" s="289"/>
      <c r="F44" s="257"/>
      <c r="G44" s="257">
        <f t="shared" si="6"/>
        <v>0</v>
      </c>
      <c r="H44" s="256">
        <f t="shared" si="0"/>
        <v>0</v>
      </c>
      <c r="I44" s="288">
        <f t="shared" si="1"/>
      </c>
      <c r="J44" s="289"/>
      <c r="K44" s="257"/>
      <c r="L44" s="257">
        <f t="shared" si="7"/>
        <v>0</v>
      </c>
    </row>
    <row r="45" spans="1:12" ht="15.75" customHeight="1">
      <c r="A45" s="258" t="s">
        <v>163</v>
      </c>
      <c r="B45" s="291"/>
      <c r="C45" s="290"/>
      <c r="D45" s="257">
        <f t="shared" si="5"/>
        <v>0</v>
      </c>
      <c r="E45" s="289"/>
      <c r="F45" s="257"/>
      <c r="G45" s="257">
        <f t="shared" si="6"/>
        <v>0</v>
      </c>
      <c r="H45" s="256">
        <f aca="true" t="shared" si="8" ref="H45:H70">-D45+G45</f>
        <v>0</v>
      </c>
      <c r="I45" s="288">
        <f t="shared" si="1"/>
      </c>
      <c r="J45" s="289"/>
      <c r="K45" s="257"/>
      <c r="L45" s="257">
        <f t="shared" si="7"/>
        <v>0</v>
      </c>
    </row>
    <row r="46" spans="1:12" ht="15.75" customHeight="1">
      <c r="A46" s="258" t="s">
        <v>162</v>
      </c>
      <c r="B46" s="291"/>
      <c r="C46" s="290"/>
      <c r="D46" s="257">
        <f t="shared" si="5"/>
        <v>0</v>
      </c>
      <c r="E46" s="289"/>
      <c r="F46" s="257"/>
      <c r="G46" s="257">
        <f t="shared" si="6"/>
        <v>0</v>
      </c>
      <c r="H46" s="256">
        <f t="shared" si="8"/>
        <v>0</v>
      </c>
      <c r="I46" s="288">
        <f t="shared" si="1"/>
      </c>
      <c r="J46" s="289"/>
      <c r="K46" s="257"/>
      <c r="L46" s="257">
        <f t="shared" si="7"/>
        <v>0</v>
      </c>
    </row>
    <row r="47" spans="1:12" ht="15.75" customHeight="1">
      <c r="A47" s="258" t="s">
        <v>161</v>
      </c>
      <c r="B47" s="295"/>
      <c r="C47" s="259"/>
      <c r="D47" s="259">
        <f>SUM(D48:D49)</f>
        <v>0</v>
      </c>
      <c r="E47" s="259"/>
      <c r="F47" s="259"/>
      <c r="G47" s="259">
        <f>SUM(G48:G49)</f>
        <v>0</v>
      </c>
      <c r="H47" s="256">
        <f t="shared" si="8"/>
        <v>0</v>
      </c>
      <c r="I47" s="288">
        <f t="shared" si="1"/>
      </c>
      <c r="J47" s="259"/>
      <c r="K47" s="259"/>
      <c r="L47" s="259">
        <f>SUM(L48:L49)</f>
        <v>0</v>
      </c>
    </row>
    <row r="48" spans="1:12" ht="15.75" customHeight="1">
      <c r="A48" s="258" t="s">
        <v>160</v>
      </c>
      <c r="B48" s="291"/>
      <c r="C48" s="290"/>
      <c r="D48" s="257">
        <f>B48*C48</f>
        <v>0</v>
      </c>
      <c r="E48" s="289"/>
      <c r="F48" s="257"/>
      <c r="G48" s="257">
        <f>E48*F48</f>
        <v>0</v>
      </c>
      <c r="H48" s="256">
        <f t="shared" si="8"/>
        <v>0</v>
      </c>
      <c r="I48" s="288">
        <f t="shared" si="1"/>
      </c>
      <c r="J48" s="289"/>
      <c r="K48" s="257"/>
      <c r="L48" s="257">
        <f>J48*K48</f>
        <v>0</v>
      </c>
    </row>
    <row r="49" spans="1:12" ht="15.75" customHeight="1">
      <c r="A49" s="258" t="s">
        <v>159</v>
      </c>
      <c r="B49" s="291"/>
      <c r="C49" s="290"/>
      <c r="D49" s="257">
        <f>B49*C49</f>
        <v>0</v>
      </c>
      <c r="E49" s="289"/>
      <c r="F49" s="257"/>
      <c r="G49" s="257">
        <f>E49*F49</f>
        <v>0</v>
      </c>
      <c r="H49" s="256">
        <f t="shared" si="8"/>
        <v>0</v>
      </c>
      <c r="I49" s="288">
        <f t="shared" si="1"/>
      </c>
      <c r="J49" s="289"/>
      <c r="K49" s="257"/>
      <c r="L49" s="257">
        <f>J49*K49</f>
        <v>0</v>
      </c>
    </row>
    <row r="50" spans="1:12" s="444" customFormat="1" ht="15">
      <c r="A50" s="445" t="s">
        <v>285</v>
      </c>
      <c r="B50" s="446"/>
      <c r="C50" s="447"/>
      <c r="D50" s="448" t="e">
        <f>SUM(D35/D78*100)</f>
        <v>#DIV/0!</v>
      </c>
      <c r="E50" s="449"/>
      <c r="F50" s="450"/>
      <c r="G50" s="448" t="e">
        <f>SUM(G35/G78*100)</f>
        <v>#DIV/0!</v>
      </c>
      <c r="H50" s="451"/>
      <c r="I50" s="452"/>
      <c r="J50" s="453"/>
      <c r="K50" s="453"/>
      <c r="L50" s="453"/>
    </row>
    <row r="51" spans="1:12" ht="15.75" customHeight="1">
      <c r="A51" s="243" t="s">
        <v>245</v>
      </c>
      <c r="B51" s="279"/>
      <c r="C51" s="278"/>
      <c r="D51" s="252">
        <f>SUM(D52:D56)</f>
        <v>0</v>
      </c>
      <c r="E51" s="252"/>
      <c r="F51" s="252"/>
      <c r="G51" s="252">
        <f>SUM(G52:G56)</f>
        <v>0</v>
      </c>
      <c r="H51" s="252">
        <f t="shared" si="8"/>
        <v>0</v>
      </c>
      <c r="I51" s="252">
        <f t="shared" si="1"/>
      </c>
      <c r="J51" s="252"/>
      <c r="K51" s="252"/>
      <c r="L51" s="252">
        <f>SUM(L52:L56)</f>
        <v>0</v>
      </c>
    </row>
    <row r="52" spans="1:12" ht="15.75" customHeight="1">
      <c r="A52" s="258" t="s">
        <v>246</v>
      </c>
      <c r="B52" s="291"/>
      <c r="C52" s="290"/>
      <c r="D52" s="257">
        <f>B52*C52</f>
        <v>0</v>
      </c>
      <c r="E52" s="289"/>
      <c r="F52" s="257"/>
      <c r="G52" s="257">
        <f>E52*F52</f>
        <v>0</v>
      </c>
      <c r="H52" s="256">
        <f t="shared" si="8"/>
        <v>0</v>
      </c>
      <c r="I52" s="288">
        <f t="shared" si="1"/>
      </c>
      <c r="J52" s="289"/>
      <c r="K52" s="257"/>
      <c r="L52" s="257">
        <f>J52*K52</f>
        <v>0</v>
      </c>
    </row>
    <row r="53" spans="1:12" ht="15.75" customHeight="1">
      <c r="A53" s="258" t="s">
        <v>247</v>
      </c>
      <c r="B53" s="291"/>
      <c r="C53" s="290"/>
      <c r="D53" s="257">
        <f>B53*C53</f>
        <v>0</v>
      </c>
      <c r="E53" s="289"/>
      <c r="F53" s="257"/>
      <c r="G53" s="257">
        <f>E53*F53</f>
        <v>0</v>
      </c>
      <c r="H53" s="256">
        <f t="shared" si="8"/>
        <v>0</v>
      </c>
      <c r="I53" s="288">
        <f t="shared" si="1"/>
      </c>
      <c r="J53" s="289"/>
      <c r="K53" s="257"/>
      <c r="L53" s="257">
        <f>J53*K53</f>
        <v>0</v>
      </c>
    </row>
    <row r="54" spans="1:12" ht="15.75" customHeight="1">
      <c r="A54" s="258" t="s">
        <v>248</v>
      </c>
      <c r="B54" s="291"/>
      <c r="C54" s="290"/>
      <c r="D54" s="257">
        <f>B54*C54</f>
        <v>0</v>
      </c>
      <c r="E54" s="289"/>
      <c r="F54" s="257"/>
      <c r="G54" s="257">
        <f>E54*F54</f>
        <v>0</v>
      </c>
      <c r="H54" s="256">
        <f t="shared" si="8"/>
        <v>0</v>
      </c>
      <c r="I54" s="288">
        <f t="shared" si="1"/>
      </c>
      <c r="J54" s="289"/>
      <c r="K54" s="257"/>
      <c r="L54" s="257">
        <f>J54*K54</f>
        <v>0</v>
      </c>
    </row>
    <row r="55" spans="1:12" ht="15.75" customHeight="1">
      <c r="A55" s="258" t="s">
        <v>249</v>
      </c>
      <c r="B55" s="291"/>
      <c r="C55" s="290"/>
      <c r="D55" s="257">
        <f>B55*C55</f>
        <v>0</v>
      </c>
      <c r="E55" s="289"/>
      <c r="F55" s="257"/>
      <c r="G55" s="257">
        <f>E55*F55</f>
        <v>0</v>
      </c>
      <c r="H55" s="256">
        <f t="shared" si="8"/>
        <v>0</v>
      </c>
      <c r="I55" s="288">
        <f t="shared" si="1"/>
      </c>
      <c r="J55" s="289"/>
      <c r="K55" s="257"/>
      <c r="L55" s="257">
        <f>J55*K55</f>
        <v>0</v>
      </c>
    </row>
    <row r="56" spans="1:12" ht="15.75" customHeight="1">
      <c r="A56" s="258" t="s">
        <v>250</v>
      </c>
      <c r="B56" s="291"/>
      <c r="C56" s="290"/>
      <c r="D56" s="257">
        <f>B56*C56</f>
        <v>0</v>
      </c>
      <c r="E56" s="289"/>
      <c r="F56" s="257"/>
      <c r="G56" s="257">
        <f>E56*F56</f>
        <v>0</v>
      </c>
      <c r="H56" s="256">
        <f t="shared" si="8"/>
        <v>0</v>
      </c>
      <c r="I56" s="288">
        <f t="shared" si="1"/>
      </c>
      <c r="J56" s="289"/>
      <c r="K56" s="257"/>
      <c r="L56" s="257">
        <f>J56*K56</f>
        <v>0</v>
      </c>
    </row>
    <row r="57" spans="1:12" s="444" customFormat="1" ht="15">
      <c r="A57" s="454" t="s">
        <v>258</v>
      </c>
      <c r="B57" s="446"/>
      <c r="C57" s="447"/>
      <c r="D57" s="448" t="e">
        <f>SUM(D51/D78*100)</f>
        <v>#DIV/0!</v>
      </c>
      <c r="E57" s="449"/>
      <c r="F57" s="450"/>
      <c r="G57" s="448" t="e">
        <f>SUM(G51/G78*100)</f>
        <v>#DIV/0!</v>
      </c>
      <c r="H57" s="451"/>
      <c r="I57" s="452"/>
      <c r="J57" s="453"/>
      <c r="K57" s="453"/>
      <c r="L57" s="453"/>
    </row>
    <row r="58" spans="1:12" ht="15.75" customHeight="1">
      <c r="A58" s="243" t="s">
        <v>251</v>
      </c>
      <c r="B58" s="279"/>
      <c r="C58" s="278"/>
      <c r="D58" s="252">
        <f>SUM(D59:D60)</f>
        <v>0</v>
      </c>
      <c r="E58" s="252"/>
      <c r="F58" s="252"/>
      <c r="G58" s="252">
        <f>SUM(G59:G60)</f>
        <v>0</v>
      </c>
      <c r="H58" s="252">
        <f t="shared" si="8"/>
        <v>0</v>
      </c>
      <c r="I58" s="252">
        <f t="shared" si="1"/>
      </c>
      <c r="J58" s="252"/>
      <c r="K58" s="252"/>
      <c r="L58" s="252">
        <f>SUM(L59:L60)</f>
        <v>0</v>
      </c>
    </row>
    <row r="59" spans="1:12" ht="15.75" customHeight="1">
      <c r="A59" s="258" t="s">
        <v>252</v>
      </c>
      <c r="B59" s="291"/>
      <c r="C59" s="290"/>
      <c r="D59" s="257">
        <f>B59*C59</f>
        <v>0</v>
      </c>
      <c r="E59" s="289"/>
      <c r="F59" s="257"/>
      <c r="G59" s="257">
        <f>E59*F59</f>
        <v>0</v>
      </c>
      <c r="H59" s="256">
        <f t="shared" si="8"/>
        <v>0</v>
      </c>
      <c r="I59" s="288">
        <f t="shared" si="1"/>
      </c>
      <c r="J59" s="289"/>
      <c r="K59" s="257"/>
      <c r="L59" s="257">
        <f>J59*K59</f>
        <v>0</v>
      </c>
    </row>
    <row r="60" spans="1:12" ht="15.75" customHeight="1">
      <c r="A60" s="258" t="s">
        <v>253</v>
      </c>
      <c r="B60" s="291"/>
      <c r="C60" s="290"/>
      <c r="D60" s="257">
        <f>B60*C60</f>
        <v>0</v>
      </c>
      <c r="E60" s="289"/>
      <c r="F60" s="257"/>
      <c r="G60" s="257">
        <f>E60*F60</f>
        <v>0</v>
      </c>
      <c r="H60" s="256">
        <f t="shared" si="8"/>
        <v>0</v>
      </c>
      <c r="I60" s="288">
        <f t="shared" si="1"/>
      </c>
      <c r="J60" s="289"/>
      <c r="K60" s="257"/>
      <c r="L60" s="257">
        <f>J60*K60</f>
        <v>0</v>
      </c>
    </row>
    <row r="61" spans="1:12" ht="15.75" customHeight="1">
      <c r="A61" s="243" t="s">
        <v>254</v>
      </c>
      <c r="B61" s="279"/>
      <c r="C61" s="278"/>
      <c r="D61" s="252">
        <f>SUM(D62:D64)</f>
        <v>0</v>
      </c>
      <c r="E61" s="294"/>
      <c r="F61" s="252"/>
      <c r="G61" s="252">
        <f>G62+G63+G64</f>
        <v>0</v>
      </c>
      <c r="H61" s="252">
        <f t="shared" si="8"/>
        <v>0</v>
      </c>
      <c r="I61" s="252">
        <f t="shared" si="1"/>
      </c>
      <c r="J61" s="294"/>
      <c r="K61" s="252"/>
      <c r="L61" s="252">
        <f>L62+L63+L64</f>
        <v>0</v>
      </c>
    </row>
    <row r="62" spans="1:12" ht="15.75" customHeight="1">
      <c r="A62" s="258" t="s">
        <v>255</v>
      </c>
      <c r="B62" s="291"/>
      <c r="C62" s="290"/>
      <c r="D62" s="257">
        <f>B62*C62</f>
        <v>0</v>
      </c>
      <c r="E62" s="289"/>
      <c r="F62" s="257"/>
      <c r="G62" s="257">
        <f>E62*F62</f>
        <v>0</v>
      </c>
      <c r="H62" s="256">
        <f t="shared" si="8"/>
        <v>0</v>
      </c>
      <c r="I62" s="288">
        <f t="shared" si="1"/>
      </c>
      <c r="J62" s="289"/>
      <c r="K62" s="257"/>
      <c r="L62" s="257">
        <f>J62*K62</f>
        <v>0</v>
      </c>
    </row>
    <row r="63" spans="1:12" ht="15.75" customHeight="1">
      <c r="A63" s="258" t="s">
        <v>256</v>
      </c>
      <c r="B63" s="291"/>
      <c r="C63" s="290"/>
      <c r="D63" s="257">
        <f>B63*C63</f>
        <v>0</v>
      </c>
      <c r="E63" s="289"/>
      <c r="F63" s="257"/>
      <c r="G63" s="257">
        <f>E63*F63</f>
        <v>0</v>
      </c>
      <c r="H63" s="256">
        <f t="shared" si="8"/>
        <v>0</v>
      </c>
      <c r="I63" s="288">
        <f t="shared" si="1"/>
      </c>
      <c r="J63" s="289"/>
      <c r="K63" s="257"/>
      <c r="L63" s="257">
        <f>J63*K63</f>
        <v>0</v>
      </c>
    </row>
    <row r="64" spans="1:12" ht="15.75" customHeight="1">
      <c r="A64" s="258" t="s">
        <v>257</v>
      </c>
      <c r="B64" s="291"/>
      <c r="C64" s="290"/>
      <c r="D64" s="257">
        <f>B64*C64</f>
        <v>0</v>
      </c>
      <c r="E64" s="289"/>
      <c r="F64" s="257"/>
      <c r="G64" s="257">
        <f>E64*F64</f>
        <v>0</v>
      </c>
      <c r="H64" s="256">
        <f t="shared" si="8"/>
        <v>0</v>
      </c>
      <c r="I64" s="288">
        <f t="shared" si="1"/>
      </c>
      <c r="J64" s="289"/>
      <c r="K64" s="257"/>
      <c r="L64" s="257">
        <f>J64*K64</f>
        <v>0</v>
      </c>
    </row>
    <row r="65" spans="1:12" s="444" customFormat="1" ht="15">
      <c r="A65" s="454" t="s">
        <v>259</v>
      </c>
      <c r="B65" s="446"/>
      <c r="C65" s="447"/>
      <c r="D65" s="448" t="e">
        <f>SUM(D61/D78*100)</f>
        <v>#DIV/0!</v>
      </c>
      <c r="E65" s="449"/>
      <c r="F65" s="450"/>
      <c r="G65" s="448" t="e">
        <f>SUM(G61/G78*100)</f>
        <v>#DIV/0!</v>
      </c>
      <c r="H65" s="451"/>
      <c r="I65" s="452"/>
      <c r="J65" s="453"/>
      <c r="K65" s="453"/>
      <c r="L65" s="453"/>
    </row>
    <row r="66" spans="1:12" ht="15.75" customHeight="1">
      <c r="A66" s="243" t="s">
        <v>260</v>
      </c>
      <c r="B66" s="279"/>
      <c r="C66" s="278"/>
      <c r="D66" s="252">
        <f>SUM(D67:D68)</f>
        <v>0</v>
      </c>
      <c r="E66" s="294"/>
      <c r="F66" s="252"/>
      <c r="G66" s="252">
        <f>SUM(G67:G68)</f>
        <v>0</v>
      </c>
      <c r="H66" s="252">
        <f t="shared" si="8"/>
        <v>0</v>
      </c>
      <c r="I66" s="252">
        <f t="shared" si="1"/>
      </c>
      <c r="J66" s="294"/>
      <c r="K66" s="252"/>
      <c r="L66" s="252">
        <f>SUM(L67:L68)</f>
        <v>0</v>
      </c>
    </row>
    <row r="67" spans="1:12" ht="15.75" customHeight="1">
      <c r="A67" s="255" t="s">
        <v>261</v>
      </c>
      <c r="B67" s="293"/>
      <c r="C67" s="292"/>
      <c r="D67" s="257">
        <f>B67*C67</f>
        <v>0</v>
      </c>
      <c r="E67" s="289"/>
      <c r="F67" s="257"/>
      <c r="G67" s="257">
        <f>E67*F67</f>
        <v>0</v>
      </c>
      <c r="H67" s="256">
        <f t="shared" si="8"/>
        <v>0</v>
      </c>
      <c r="I67" s="288">
        <f t="shared" si="1"/>
      </c>
      <c r="J67" s="289"/>
      <c r="K67" s="257"/>
      <c r="L67" s="257">
        <f>J67*K67</f>
        <v>0</v>
      </c>
    </row>
    <row r="68" spans="1:12" ht="15.75" customHeight="1">
      <c r="A68" s="258" t="s">
        <v>262</v>
      </c>
      <c r="B68" s="291"/>
      <c r="C68" s="290"/>
      <c r="D68" s="257">
        <f>B68*C68</f>
        <v>0</v>
      </c>
      <c r="E68" s="289"/>
      <c r="F68" s="257"/>
      <c r="G68" s="257">
        <f>E68*F68</f>
        <v>0</v>
      </c>
      <c r="H68" s="256">
        <f t="shared" si="8"/>
        <v>0</v>
      </c>
      <c r="I68" s="288">
        <f t="shared" si="1"/>
      </c>
      <c r="J68" s="289"/>
      <c r="K68" s="257"/>
      <c r="L68" s="257">
        <f>J68*K68</f>
        <v>0</v>
      </c>
    </row>
    <row r="69" spans="1:12" ht="15.75" customHeight="1">
      <c r="A69" s="243" t="s">
        <v>263</v>
      </c>
      <c r="B69" s="279"/>
      <c r="C69" s="278"/>
      <c r="D69" s="242">
        <f>D66+D61+D58+D51+D35+D29+D13</f>
        <v>0</v>
      </c>
      <c r="E69" s="286"/>
      <c r="F69" s="242"/>
      <c r="G69" s="242">
        <f>G66+G61+G58+G51+G35+G29+G13</f>
        <v>0</v>
      </c>
      <c r="H69" s="242">
        <f t="shared" si="8"/>
        <v>0</v>
      </c>
      <c r="I69" s="275"/>
      <c r="J69" s="286"/>
      <c r="K69" s="242"/>
      <c r="L69" s="242"/>
    </row>
    <row r="70" spans="1:12" ht="15.75" customHeight="1">
      <c r="A70" s="255" t="s">
        <v>264</v>
      </c>
      <c r="B70" s="284"/>
      <c r="C70" s="283"/>
      <c r="D70" s="246">
        <f>D69-(D60+D47)</f>
        <v>0</v>
      </c>
      <c r="E70" s="286"/>
      <c r="F70" s="246"/>
      <c r="G70" s="246">
        <f>G69-(G60+G47)</f>
        <v>0</v>
      </c>
      <c r="H70" s="287">
        <f t="shared" si="8"/>
        <v>0</v>
      </c>
      <c r="I70" s="285"/>
      <c r="J70" s="286"/>
      <c r="K70" s="246"/>
      <c r="L70" s="246"/>
    </row>
    <row r="71" spans="1:12" ht="15.75" customHeight="1">
      <c r="A71" s="243" t="s">
        <v>281</v>
      </c>
      <c r="B71" s="279"/>
      <c r="C71" s="278"/>
      <c r="D71" s="254">
        <f>D70*0.18</f>
        <v>0</v>
      </c>
      <c r="E71" s="277"/>
      <c r="F71" s="276"/>
      <c r="G71" s="254">
        <f>G70*0.18</f>
        <v>0</v>
      </c>
      <c r="H71" s="242"/>
      <c r="I71" s="275"/>
      <c r="J71" s="277"/>
      <c r="K71" s="276"/>
      <c r="L71" s="242"/>
    </row>
    <row r="72" spans="1:12" ht="15.75" customHeight="1">
      <c r="A72" s="243" t="s">
        <v>267</v>
      </c>
      <c r="B72" s="279"/>
      <c r="C72" s="278"/>
      <c r="D72" s="242">
        <f>D71+D69</f>
        <v>0</v>
      </c>
      <c r="E72" s="286"/>
      <c r="F72" s="242"/>
      <c r="G72" s="242">
        <f>G71+G69</f>
        <v>0</v>
      </c>
      <c r="H72" s="242"/>
      <c r="I72" s="275"/>
      <c r="J72" s="286"/>
      <c r="K72" s="242"/>
      <c r="L72" s="242"/>
    </row>
    <row r="73" spans="1:12" ht="15.75" customHeight="1">
      <c r="A73" s="250" t="s">
        <v>268</v>
      </c>
      <c r="B73" s="284"/>
      <c r="C73" s="283"/>
      <c r="D73" s="246">
        <f>D60+D48+D39</f>
        <v>0</v>
      </c>
      <c r="E73" s="286"/>
      <c r="F73" s="246"/>
      <c r="G73" s="246">
        <f>G60+G48+G39</f>
        <v>0</v>
      </c>
      <c r="H73" s="246"/>
      <c r="I73" s="285"/>
      <c r="J73" s="286"/>
      <c r="K73" s="246"/>
      <c r="L73" s="246"/>
    </row>
    <row r="74" spans="1:12" ht="15.75" customHeight="1">
      <c r="A74" s="250" t="s">
        <v>269</v>
      </c>
      <c r="B74" s="284"/>
      <c r="C74" s="283"/>
      <c r="D74" s="246">
        <f>D72-D73</f>
        <v>0</v>
      </c>
      <c r="E74" s="286"/>
      <c r="F74" s="246"/>
      <c r="G74" s="246">
        <f>G72-G73</f>
        <v>0</v>
      </c>
      <c r="H74" s="246"/>
      <c r="I74" s="285"/>
      <c r="J74" s="286"/>
      <c r="K74" s="246"/>
      <c r="L74" s="246"/>
    </row>
    <row r="75" spans="1:12" ht="15.75" customHeight="1">
      <c r="A75" s="243" t="s">
        <v>270</v>
      </c>
      <c r="B75" s="279"/>
      <c r="C75" s="278"/>
      <c r="D75" s="242">
        <f>SUM(D76:D77)</f>
        <v>0</v>
      </c>
      <c r="E75" s="277"/>
      <c r="F75" s="276"/>
      <c r="G75" s="242">
        <f>SUM(G76:G77)</f>
        <v>0</v>
      </c>
      <c r="H75" s="242"/>
      <c r="I75" s="275"/>
      <c r="J75" s="277"/>
      <c r="K75" s="276"/>
      <c r="L75" s="242"/>
    </row>
    <row r="76" spans="1:12" ht="15.75" customHeight="1">
      <c r="A76" s="250" t="s">
        <v>271</v>
      </c>
      <c r="B76" s="279"/>
      <c r="C76" s="278"/>
      <c r="D76" s="282"/>
      <c r="E76" s="277"/>
      <c r="F76" s="276"/>
      <c r="G76" s="254"/>
      <c r="H76" s="242"/>
      <c r="I76" s="275"/>
      <c r="J76" s="277"/>
      <c r="K76" s="276"/>
      <c r="L76" s="242"/>
    </row>
    <row r="77" spans="1:12" ht="15.75" customHeight="1">
      <c r="A77" s="250" t="s">
        <v>272</v>
      </c>
      <c r="B77" s="279"/>
      <c r="C77" s="278"/>
      <c r="D77" s="282"/>
      <c r="E77" s="277"/>
      <c r="F77" s="276"/>
      <c r="G77" s="254"/>
      <c r="H77" s="242"/>
      <c r="I77" s="275"/>
      <c r="J77" s="277"/>
      <c r="K77" s="276"/>
      <c r="L77" s="242"/>
    </row>
    <row r="78" spans="1:12" ht="15.75" customHeight="1">
      <c r="A78" s="243" t="s">
        <v>273</v>
      </c>
      <c r="B78" s="279"/>
      <c r="C78" s="278"/>
      <c r="D78" s="242">
        <f>D72+D75</f>
        <v>0</v>
      </c>
      <c r="E78" s="277"/>
      <c r="F78" s="276"/>
      <c r="G78" s="242">
        <f>G75+G72</f>
        <v>0</v>
      </c>
      <c r="H78" s="242"/>
      <c r="I78" s="275"/>
      <c r="J78" s="277"/>
      <c r="K78" s="276"/>
      <c r="L78" s="242"/>
    </row>
    <row r="79" spans="1:12" ht="15.75" customHeight="1">
      <c r="A79" s="250" t="s">
        <v>274</v>
      </c>
      <c r="B79" s="284"/>
      <c r="C79" s="283"/>
      <c r="D79" s="246">
        <f>D73+D76</f>
        <v>0</v>
      </c>
      <c r="E79" s="246"/>
      <c r="F79" s="246"/>
      <c r="G79" s="246">
        <f>G73+G76</f>
        <v>0</v>
      </c>
      <c r="H79" s="246"/>
      <c r="I79" s="285"/>
      <c r="J79" s="246"/>
      <c r="K79" s="246"/>
      <c r="L79" s="246"/>
    </row>
    <row r="80" spans="1:12" ht="15.75" customHeight="1">
      <c r="A80" s="250" t="s">
        <v>275</v>
      </c>
      <c r="B80" s="284"/>
      <c r="C80" s="283"/>
      <c r="D80" s="246">
        <f>D74+D77</f>
        <v>0</v>
      </c>
      <c r="E80" s="286"/>
      <c r="F80" s="246"/>
      <c r="G80" s="246">
        <f>G74+G77</f>
        <v>0</v>
      </c>
      <c r="H80" s="246"/>
      <c r="I80" s="285"/>
      <c r="J80" s="286"/>
      <c r="K80" s="246"/>
      <c r="L80" s="246"/>
    </row>
    <row r="81" spans="1:12" ht="15.75" customHeight="1">
      <c r="A81" s="243" t="s">
        <v>276</v>
      </c>
      <c r="B81" s="279"/>
      <c r="C81" s="278"/>
      <c r="D81" s="242">
        <f>SUM(D82:D83)</f>
        <v>0</v>
      </c>
      <c r="E81" s="277"/>
      <c r="F81" s="276"/>
      <c r="G81" s="242">
        <f>SUM(G82:G83)</f>
        <v>0</v>
      </c>
      <c r="H81" s="242"/>
      <c r="I81" s="275"/>
      <c r="J81" s="277"/>
      <c r="K81" s="276"/>
      <c r="L81" s="242"/>
    </row>
    <row r="82" spans="1:12" ht="15.75" customHeight="1">
      <c r="A82" s="250" t="s">
        <v>277</v>
      </c>
      <c r="B82" s="284"/>
      <c r="C82" s="283"/>
      <c r="D82" s="282"/>
      <c r="E82" s="281"/>
      <c r="F82" s="280"/>
      <c r="G82" s="254"/>
      <c r="H82" s="246"/>
      <c r="I82" s="285"/>
      <c r="J82" s="281"/>
      <c r="K82" s="280"/>
      <c r="L82" s="280"/>
    </row>
    <row r="83" spans="1:12" ht="15.75" customHeight="1">
      <c r="A83" s="250" t="s">
        <v>278</v>
      </c>
      <c r="B83" s="284"/>
      <c r="C83" s="283"/>
      <c r="D83" s="282"/>
      <c r="E83" s="281"/>
      <c r="F83" s="280"/>
      <c r="G83" s="254"/>
      <c r="H83" s="280"/>
      <c r="I83" s="280"/>
      <c r="J83" s="280"/>
      <c r="K83" s="280"/>
      <c r="L83" s="280"/>
    </row>
    <row r="84" spans="1:12" ht="15.75" customHeight="1">
      <c r="A84" s="248" t="s">
        <v>279</v>
      </c>
      <c r="B84" s="279"/>
      <c r="C84" s="278"/>
      <c r="D84" s="278"/>
      <c r="E84" s="277"/>
      <c r="F84" s="276"/>
      <c r="H84" s="242"/>
      <c r="I84" s="275"/>
      <c r="J84" s="277"/>
      <c r="K84" s="276"/>
      <c r="L84" s="242"/>
    </row>
    <row r="85" spans="1:12" ht="15.75" customHeight="1" thickBot="1">
      <c r="A85" s="243" t="s">
        <v>280</v>
      </c>
      <c r="B85" s="274"/>
      <c r="C85" s="273"/>
      <c r="D85" s="271">
        <f>D60+D47</f>
        <v>0</v>
      </c>
      <c r="E85" s="272"/>
      <c r="F85" s="271"/>
      <c r="G85" s="271">
        <f>G60+G47</f>
        <v>0</v>
      </c>
      <c r="H85" s="270"/>
      <c r="I85" s="270"/>
      <c r="J85" s="272"/>
      <c r="K85" s="271"/>
      <c r="L85" s="271">
        <f>L60+L47</f>
        <v>0</v>
      </c>
    </row>
    <row r="86" ht="15.75" customHeight="1"/>
    <row r="87" spans="2:12" s="170" customFormat="1" ht="15.75" customHeight="1" thickBot="1">
      <c r="B87" s="235"/>
      <c r="C87" s="235"/>
      <c r="D87" s="235"/>
      <c r="E87" s="235"/>
      <c r="F87" s="235"/>
      <c r="G87" s="269"/>
      <c r="H87" s="269"/>
      <c r="I87" s="269"/>
      <c r="J87" s="235"/>
      <c r="K87" s="235"/>
      <c r="L87" s="269"/>
    </row>
    <row r="88" spans="1:12" s="170" customFormat="1" ht="27" customHeight="1" thickBot="1">
      <c r="A88" s="232" t="s">
        <v>3</v>
      </c>
      <c r="B88" s="609"/>
      <c r="C88" s="610"/>
      <c r="E88" s="611" t="s">
        <v>4</v>
      </c>
      <c r="F88" s="612"/>
      <c r="G88" s="613"/>
      <c r="H88" s="614"/>
      <c r="I88" s="269"/>
      <c r="J88" s="611" t="s">
        <v>4</v>
      </c>
      <c r="K88" s="612"/>
      <c r="L88" s="351"/>
    </row>
    <row r="89" spans="1:12" s="170" customFormat="1" ht="15.75" customHeight="1">
      <c r="A89" s="235"/>
      <c r="B89" s="235"/>
      <c r="C89" s="235"/>
      <c r="D89" s="235"/>
      <c r="E89" s="235"/>
      <c r="F89" s="235"/>
      <c r="G89" s="269"/>
      <c r="H89" s="269"/>
      <c r="I89" s="269"/>
      <c r="J89" s="235"/>
      <c r="K89" s="235"/>
      <c r="L89" s="269"/>
    </row>
    <row r="90" spans="1:12" s="170" customFormat="1" ht="15.75" customHeight="1">
      <c r="A90" s="230" t="s">
        <v>222</v>
      </c>
      <c r="B90" s="235"/>
      <c r="C90" s="235"/>
      <c r="D90" s="235"/>
      <c r="E90" s="235"/>
      <c r="F90" s="235"/>
      <c r="G90" s="269"/>
      <c r="H90" s="269"/>
      <c r="I90" s="269"/>
      <c r="J90" s="235"/>
      <c r="K90" s="235"/>
      <c r="L90" s="269"/>
    </row>
    <row r="91" spans="1:12" s="170" customFormat="1" ht="15.75" customHeight="1">
      <c r="A91" s="230" t="s">
        <v>220</v>
      </c>
      <c r="B91" s="235"/>
      <c r="C91" s="235"/>
      <c r="D91" s="235"/>
      <c r="E91" s="235"/>
      <c r="F91" s="235"/>
      <c r="G91" s="269"/>
      <c r="H91" s="269"/>
      <c r="I91" s="269"/>
      <c r="J91" s="235"/>
      <c r="K91" s="235"/>
      <c r="L91" s="269"/>
    </row>
    <row r="92" spans="1:3" s="170" customFormat="1" ht="15.75" customHeight="1">
      <c r="A92" s="10" t="s">
        <v>225</v>
      </c>
      <c r="B92" s="235"/>
      <c r="C92" s="235"/>
    </row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spans="1:12" ht="15.75" customHeight="1">
      <c r="A100" s="265"/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  <c r="L100" s="265"/>
    </row>
    <row r="101" spans="1:12" ht="15.75" customHeight="1">
      <c r="A101" s="265"/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</row>
    <row r="102" spans="1:12" ht="15.75" customHeight="1">
      <c r="A102" s="265"/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</row>
    <row r="103" spans="1:12" ht="15.75" customHeight="1">
      <c r="A103" s="265"/>
      <c r="B103" s="265"/>
      <c r="C103" s="265"/>
      <c r="D103" s="265"/>
      <c r="E103" s="265"/>
      <c r="F103" s="265"/>
      <c r="G103" s="265"/>
      <c r="H103" s="265"/>
      <c r="I103" s="265"/>
      <c r="J103" s="265"/>
      <c r="K103" s="265"/>
      <c r="L103" s="265"/>
    </row>
    <row r="104" spans="1:12" ht="15.75" customHeight="1">
      <c r="A104" s="265"/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</row>
    <row r="105" spans="1:12" ht="15.75" customHeight="1">
      <c r="A105" s="265"/>
      <c r="B105" s="265"/>
      <c r="C105" s="265"/>
      <c r="D105" s="265"/>
      <c r="E105" s="265"/>
      <c r="F105" s="265"/>
      <c r="G105" s="265"/>
      <c r="H105" s="265"/>
      <c r="I105" s="265"/>
      <c r="J105" s="265"/>
      <c r="K105" s="265"/>
      <c r="L105" s="265"/>
    </row>
    <row r="106" spans="1:12" ht="15.75" customHeight="1">
      <c r="A106" s="265"/>
      <c r="B106" s="265"/>
      <c r="C106" s="265"/>
      <c r="D106" s="265"/>
      <c r="E106" s="265"/>
      <c r="F106" s="265"/>
      <c r="G106" s="265"/>
      <c r="H106" s="265"/>
      <c r="I106" s="265"/>
      <c r="J106" s="265"/>
      <c r="K106" s="265"/>
      <c r="L106" s="265"/>
    </row>
  </sheetData>
  <sheetProtection/>
  <mergeCells count="16">
    <mergeCell ref="A11:A12"/>
    <mergeCell ref="B11:D11"/>
    <mergeCell ref="J88:K88"/>
    <mergeCell ref="J11:L11"/>
    <mergeCell ref="E11:I11"/>
    <mergeCell ref="B7:L7"/>
    <mergeCell ref="A1:L1"/>
    <mergeCell ref="A4:L4"/>
    <mergeCell ref="B5:L5"/>
    <mergeCell ref="B6:L6"/>
    <mergeCell ref="B88:C88"/>
    <mergeCell ref="E88:F88"/>
    <mergeCell ref="G88:H88"/>
    <mergeCell ref="B8:L8"/>
    <mergeCell ref="A3:L3"/>
    <mergeCell ref="A10:L10"/>
  </mergeCells>
  <printOptions/>
  <pageMargins left="0.7" right="0.7" top="0.787401575" bottom="0.787401575" header="0.3" footer="0.3"/>
  <pageSetup fitToHeight="0" fitToWidth="1" horizontalDpi="600" verticalDpi="600" orientation="portrait" paperSize="9" scale="4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9:H56"/>
  <sheetViews>
    <sheetView zoomScale="110" zoomScaleNormal="110" zoomScalePageLayoutView="0" workbookViewId="0" topLeftCell="A1">
      <selection activeCell="B4" sqref="B4"/>
    </sheetView>
  </sheetViews>
  <sheetFormatPr defaultColWidth="9.140625" defaultRowHeight="15"/>
  <cols>
    <col min="1" max="1" width="9.140625" style="11" customWidth="1"/>
    <col min="2" max="2" width="11.421875" style="11" customWidth="1"/>
    <col min="3" max="3" width="13.140625" style="11" customWidth="1"/>
    <col min="4" max="4" width="11.7109375" style="11" customWidth="1"/>
    <col min="5" max="5" width="0.9921875" style="11" customWidth="1"/>
    <col min="6" max="6" width="13.28125" style="11" customWidth="1"/>
    <col min="7" max="7" width="12.28125" style="11" customWidth="1"/>
    <col min="8" max="8" width="14.421875" style="11" customWidth="1"/>
    <col min="9" max="16384" width="9.140625" style="11" customWidth="1"/>
  </cols>
  <sheetData>
    <row r="1" ht="12.75"/>
    <row r="2" ht="12.75"/>
    <row r="3" ht="12.75"/>
    <row r="4" ht="12.75"/>
    <row r="5" ht="12.75"/>
    <row r="6" ht="12.75"/>
    <row r="7" ht="12.75"/>
    <row r="9" ht="15">
      <c r="A9" s="375" t="s">
        <v>244</v>
      </c>
    </row>
    <row r="11" spans="1:8" ht="14.25">
      <c r="A11" s="623" t="s">
        <v>0</v>
      </c>
      <c r="B11" s="623"/>
      <c r="C11" s="623"/>
      <c r="D11" s="623"/>
      <c r="E11" s="624"/>
      <c r="F11" s="625"/>
      <c r="G11" s="625"/>
      <c r="H11" s="626"/>
    </row>
    <row r="12" spans="1:8" ht="14.25">
      <c r="A12" s="623" t="s">
        <v>1</v>
      </c>
      <c r="B12" s="623"/>
      <c r="C12" s="623"/>
      <c r="D12" s="623"/>
      <c r="E12" s="624"/>
      <c r="F12" s="625"/>
      <c r="G12" s="625"/>
      <c r="H12" s="626"/>
    </row>
    <row r="13" spans="1:8" ht="14.25">
      <c r="A13" s="623" t="s">
        <v>228</v>
      </c>
      <c r="B13" s="623"/>
      <c r="C13" s="623"/>
      <c r="D13" s="623"/>
      <c r="E13" s="624"/>
      <c r="F13" s="625"/>
      <c r="G13" s="625"/>
      <c r="H13" s="626"/>
    </row>
    <row r="14" spans="1:8" ht="15" thickBot="1">
      <c r="A14" s="376"/>
      <c r="B14" s="376"/>
      <c r="C14" s="376"/>
      <c r="D14" s="376"/>
      <c r="E14" s="377"/>
      <c r="F14" s="377"/>
      <c r="G14" s="377"/>
      <c r="H14" s="377"/>
    </row>
    <row r="15" spans="1:8" ht="16.5" customHeight="1" thickBot="1">
      <c r="A15" s="424"/>
      <c r="B15" s="425" t="s">
        <v>229</v>
      </c>
      <c r="C15" s="425"/>
      <c r="D15" s="426"/>
      <c r="F15" s="378" t="s">
        <v>230</v>
      </c>
      <c r="G15" s="379"/>
      <c r="H15" s="380"/>
    </row>
    <row r="16" spans="1:8" ht="64.5" thickBot="1">
      <c r="A16" s="427" t="s">
        <v>231</v>
      </c>
      <c r="B16" s="428" t="s">
        <v>232</v>
      </c>
      <c r="C16" s="430" t="s">
        <v>233</v>
      </c>
      <c r="D16" s="429" t="s">
        <v>234</v>
      </c>
      <c r="E16" s="381"/>
      <c r="F16" s="431" t="s">
        <v>235</v>
      </c>
      <c r="G16" s="433" t="s">
        <v>236</v>
      </c>
      <c r="H16" s="432" t="s">
        <v>234</v>
      </c>
    </row>
    <row r="17" spans="1:8" ht="15">
      <c r="A17" s="421"/>
      <c r="B17" s="422"/>
      <c r="C17" s="419"/>
      <c r="D17" s="423"/>
      <c r="E17" s="382"/>
      <c r="F17" s="418"/>
      <c r="G17" s="419"/>
      <c r="H17" s="420"/>
    </row>
    <row r="18" spans="1:8" ht="15">
      <c r="A18" s="383"/>
      <c r="B18" s="384"/>
      <c r="C18" s="385"/>
      <c r="D18" s="386"/>
      <c r="E18" s="387"/>
      <c r="F18" s="388"/>
      <c r="G18" s="385"/>
      <c r="H18" s="389"/>
    </row>
    <row r="19" spans="1:8" ht="15">
      <c r="A19" s="390"/>
      <c r="B19" s="391"/>
      <c r="C19" s="392"/>
      <c r="D19" s="393"/>
      <c r="E19" s="387"/>
      <c r="F19" s="388"/>
      <c r="G19" s="385"/>
      <c r="H19" s="389"/>
    </row>
    <row r="20" spans="1:8" ht="14.25">
      <c r="A20" s="394"/>
      <c r="B20" s="395"/>
      <c r="C20" s="395"/>
      <c r="D20" s="396"/>
      <c r="E20" s="387"/>
      <c r="F20" s="397"/>
      <c r="G20" s="392"/>
      <c r="H20" s="398"/>
    </row>
    <row r="21" spans="1:8" ht="14.25">
      <c r="A21" s="394"/>
      <c r="B21" s="395"/>
      <c r="C21" s="395"/>
      <c r="D21" s="396"/>
      <c r="E21" s="387"/>
      <c r="F21" s="397"/>
      <c r="G21" s="392"/>
      <c r="H21" s="398"/>
    </row>
    <row r="22" spans="1:8" ht="14.25">
      <c r="A22" s="394"/>
      <c r="B22" s="395"/>
      <c r="C22" s="395"/>
      <c r="D22" s="396"/>
      <c r="E22" s="387"/>
      <c r="F22" s="397"/>
      <c r="G22" s="392"/>
      <c r="H22" s="398"/>
    </row>
    <row r="23" spans="1:8" ht="14.25">
      <c r="A23" s="394"/>
      <c r="B23" s="395"/>
      <c r="C23" s="395"/>
      <c r="D23" s="396"/>
      <c r="E23" s="387"/>
      <c r="F23" s="397"/>
      <c r="G23" s="392"/>
      <c r="H23" s="398"/>
    </row>
    <row r="24" spans="1:8" ht="14.25">
      <c r="A24" s="394"/>
      <c r="B24" s="395"/>
      <c r="C24" s="395"/>
      <c r="D24" s="396"/>
      <c r="E24" s="387"/>
      <c r="F24" s="397"/>
      <c r="G24" s="392"/>
      <c r="H24" s="398"/>
    </row>
    <row r="25" spans="1:8" ht="14.25">
      <c r="A25" s="394"/>
      <c r="B25" s="395"/>
      <c r="C25" s="395"/>
      <c r="D25" s="396"/>
      <c r="E25" s="387"/>
      <c r="F25" s="397"/>
      <c r="G25" s="392"/>
      <c r="H25" s="398"/>
    </row>
    <row r="26" spans="1:8" ht="14.25">
      <c r="A26" s="394"/>
      <c r="B26" s="395"/>
      <c r="C26" s="395"/>
      <c r="D26" s="396"/>
      <c r="E26" s="387"/>
      <c r="F26" s="399"/>
      <c r="G26" s="392"/>
      <c r="H26" s="398"/>
    </row>
    <row r="27" spans="1:8" ht="14.25">
      <c r="A27" s="394"/>
      <c r="B27" s="395"/>
      <c r="C27" s="395"/>
      <c r="D27" s="396"/>
      <c r="E27" s="387"/>
      <c r="F27" s="399"/>
      <c r="G27" s="392"/>
      <c r="H27" s="398"/>
    </row>
    <row r="28" spans="1:8" ht="15">
      <c r="A28" s="390"/>
      <c r="B28" s="391"/>
      <c r="C28" s="392"/>
      <c r="D28" s="393"/>
      <c r="E28" s="387"/>
      <c r="F28" s="397"/>
      <c r="G28" s="392"/>
      <c r="H28" s="398"/>
    </row>
    <row r="29" spans="1:8" ht="14.25">
      <c r="A29" s="390"/>
      <c r="B29" s="391"/>
      <c r="C29" s="392"/>
      <c r="D29" s="400"/>
      <c r="E29" s="387"/>
      <c r="F29" s="399"/>
      <c r="G29" s="392"/>
      <c r="H29" s="398"/>
    </row>
    <row r="30" spans="1:8" ht="14.25">
      <c r="A30" s="390"/>
      <c r="B30" s="391"/>
      <c r="C30" s="392"/>
      <c r="D30" s="401"/>
      <c r="E30" s="387"/>
      <c r="F30" s="397"/>
      <c r="G30" s="392"/>
      <c r="H30" s="398"/>
    </row>
    <row r="31" spans="1:8" ht="14.25">
      <c r="A31" s="390"/>
      <c r="B31" s="391"/>
      <c r="C31" s="392"/>
      <c r="D31" s="401"/>
      <c r="E31" s="387"/>
      <c r="F31" s="397"/>
      <c r="G31" s="392"/>
      <c r="H31" s="398"/>
    </row>
    <row r="32" spans="1:8" ht="15" thickBot="1">
      <c r="A32" s="414"/>
      <c r="B32" s="415"/>
      <c r="C32" s="416"/>
      <c r="D32" s="417"/>
      <c r="E32" s="402"/>
      <c r="F32" s="403"/>
      <c r="G32" s="404"/>
      <c r="H32" s="405"/>
    </row>
    <row r="33" spans="1:8" ht="15.75" thickBot="1">
      <c r="A33" s="434" t="s">
        <v>241</v>
      </c>
      <c r="B33" s="435"/>
      <c r="C33" s="436">
        <f>SUM(C7:C32)</f>
        <v>0</v>
      </c>
      <c r="D33" s="437"/>
      <c r="E33" s="438"/>
      <c r="F33" s="439"/>
      <c r="G33" s="440">
        <f>SUM(G7:G32)</f>
        <v>0</v>
      </c>
      <c r="H33" s="441"/>
    </row>
    <row r="34" spans="1:8" ht="14.25">
      <c r="A34" s="406"/>
      <c r="B34" s="407"/>
      <c r="C34" s="408"/>
      <c r="D34" s="408"/>
      <c r="E34" s="407"/>
      <c r="F34" s="407"/>
      <c r="G34" s="408"/>
      <c r="H34" s="408"/>
    </row>
    <row r="35" spans="1:8" ht="14.25">
      <c r="A35" s="409"/>
      <c r="B35" s="410"/>
      <c r="C35" s="410"/>
      <c r="D35" s="410"/>
      <c r="E35" s="410"/>
      <c r="F35" s="410"/>
      <c r="G35" s="410"/>
      <c r="H35" s="410"/>
    </row>
    <row r="36" spans="1:8" ht="15">
      <c r="A36" s="442" t="s">
        <v>242</v>
      </c>
      <c r="B36" s="410"/>
      <c r="C36" s="410"/>
      <c r="D36" s="410"/>
      <c r="E36" s="410"/>
      <c r="F36" s="410"/>
      <c r="G36" s="410"/>
      <c r="H36" s="410"/>
    </row>
    <row r="37" spans="1:8" ht="15">
      <c r="A37" s="442" t="s">
        <v>243</v>
      </c>
      <c r="B37" s="407"/>
      <c r="C37" s="406"/>
      <c r="D37" s="407"/>
      <c r="E37" s="407"/>
      <c r="F37" s="407"/>
      <c r="G37" s="407"/>
      <c r="H37" s="407"/>
    </row>
    <row r="38" spans="1:8" ht="14.25">
      <c r="A38" s="406"/>
      <c r="B38" s="407"/>
      <c r="C38" s="406"/>
      <c r="D38" s="407"/>
      <c r="E38" s="407"/>
      <c r="F38" s="407"/>
      <c r="G38" s="407"/>
      <c r="H38" s="407"/>
    </row>
    <row r="39" spans="1:8" ht="14.25">
      <c r="A39" s="406"/>
      <c r="B39" s="407"/>
      <c r="C39" s="406"/>
      <c r="D39" s="407"/>
      <c r="E39" s="407"/>
      <c r="F39" s="407"/>
      <c r="G39" s="407"/>
      <c r="H39" s="407"/>
    </row>
    <row r="40" spans="1:8" ht="14.25">
      <c r="A40" s="406"/>
      <c r="B40" s="407"/>
      <c r="C40" s="406"/>
      <c r="D40" s="407"/>
      <c r="E40" s="407"/>
      <c r="F40" s="407"/>
      <c r="G40" s="407"/>
      <c r="H40" s="407"/>
    </row>
    <row r="41" spans="1:8" ht="14.25">
      <c r="A41" s="406"/>
      <c r="B41" s="407"/>
      <c r="C41" s="406"/>
      <c r="D41" s="407"/>
      <c r="E41" s="407"/>
      <c r="F41" s="407"/>
      <c r="G41" s="407"/>
      <c r="H41" s="407"/>
    </row>
    <row r="42" spans="2:8" ht="14.25">
      <c r="B42" s="407"/>
      <c r="C42" s="406"/>
      <c r="D42" s="407"/>
      <c r="E42" s="407"/>
      <c r="F42" s="407"/>
      <c r="G42" s="407"/>
      <c r="H42" s="407"/>
    </row>
    <row r="43" spans="1:5" ht="14.25">
      <c r="A43" s="406"/>
      <c r="B43" s="407"/>
      <c r="C43" s="406"/>
      <c r="D43" s="407"/>
      <c r="E43" s="407"/>
    </row>
    <row r="44" spans="1:8" ht="14.25">
      <c r="A44" s="406"/>
      <c r="B44" s="407"/>
      <c r="C44" s="406"/>
      <c r="D44" s="407"/>
      <c r="E44" s="407"/>
      <c r="F44" s="407"/>
      <c r="G44" s="407"/>
      <c r="H44" s="407"/>
    </row>
    <row r="45" spans="1:8" ht="14.25">
      <c r="A45" s="406"/>
      <c r="B45" s="407"/>
      <c r="C45" s="407"/>
      <c r="D45" s="407"/>
      <c r="E45" s="408"/>
      <c r="F45" s="411"/>
      <c r="G45" s="411"/>
      <c r="H45" s="412"/>
    </row>
    <row r="46" spans="1:8" ht="14.25">
      <c r="A46" s="406"/>
      <c r="B46" s="407"/>
      <c r="C46" s="407"/>
      <c r="D46" s="407"/>
      <c r="E46" s="408"/>
      <c r="F46" s="411"/>
      <c r="G46" s="411"/>
      <c r="H46" s="412"/>
    </row>
    <row r="47" spans="1:8" ht="14.25">
      <c r="A47" s="406"/>
      <c r="B47" s="407"/>
      <c r="C47" s="407"/>
      <c r="D47" s="407"/>
      <c r="E47" s="408"/>
      <c r="F47" s="411"/>
      <c r="G47" s="411"/>
      <c r="H47" s="411"/>
    </row>
    <row r="48" spans="1:8" ht="14.25">
      <c r="A48" s="406"/>
      <c r="B48" s="407"/>
      <c r="C48" s="407"/>
      <c r="D48" s="407"/>
      <c r="E48" s="408"/>
      <c r="F48" s="411"/>
      <c r="G48" s="411"/>
      <c r="H48" s="413"/>
    </row>
    <row r="49" spans="1:8" ht="14.25">
      <c r="A49" s="406"/>
      <c r="B49" s="407"/>
      <c r="C49" s="407"/>
      <c r="D49" s="407"/>
      <c r="E49" s="408"/>
      <c r="F49" s="411"/>
      <c r="G49" s="411"/>
      <c r="H49" s="413"/>
    </row>
    <row r="50" spans="1:8" ht="14.25">
      <c r="A50" s="406"/>
      <c r="B50" s="407"/>
      <c r="C50" s="407"/>
      <c r="D50" s="407"/>
      <c r="E50" s="408"/>
      <c r="F50" s="411"/>
      <c r="G50" s="411"/>
      <c r="H50" s="413"/>
    </row>
    <row r="51" spans="1:8" ht="14.25">
      <c r="A51" s="406"/>
      <c r="B51" s="407"/>
      <c r="C51" s="407"/>
      <c r="D51" s="407"/>
      <c r="E51" s="408"/>
      <c r="F51" s="411"/>
      <c r="G51" s="411"/>
      <c r="H51" s="413"/>
    </row>
    <row r="52" spans="1:8" ht="14.25">
      <c r="A52" s="406"/>
      <c r="B52" s="407"/>
      <c r="C52" s="407"/>
      <c r="D52" s="407"/>
      <c r="E52" s="408"/>
      <c r="F52" s="411"/>
      <c r="G52" s="411"/>
      <c r="H52" s="413"/>
    </row>
    <row r="53" spans="1:8" ht="14.25">
      <c r="A53" s="406"/>
      <c r="B53" s="407"/>
      <c r="C53" s="407"/>
      <c r="D53" s="407"/>
      <c r="E53" s="408"/>
      <c r="F53" s="411"/>
      <c r="G53" s="411"/>
      <c r="H53" s="413"/>
    </row>
    <row r="54" spans="1:8" ht="14.25">
      <c r="A54" s="406"/>
      <c r="B54" s="407"/>
      <c r="C54" s="407"/>
      <c r="D54" s="407"/>
      <c r="E54" s="407"/>
      <c r="F54" s="407"/>
      <c r="G54" s="407"/>
      <c r="H54" s="407"/>
    </row>
    <row r="55" spans="1:8" ht="12.75">
      <c r="A55" s="621"/>
      <c r="B55" s="622"/>
      <c r="C55" s="622"/>
      <c r="D55" s="622"/>
      <c r="E55" s="622"/>
      <c r="F55" s="622"/>
      <c r="G55" s="622"/>
      <c r="H55" s="622"/>
    </row>
    <row r="56" spans="1:8" ht="16.5" customHeight="1">
      <c r="A56" s="622"/>
      <c r="B56" s="622"/>
      <c r="C56" s="622"/>
      <c r="D56" s="622"/>
      <c r="E56" s="622"/>
      <c r="F56" s="622"/>
      <c r="G56" s="622"/>
      <c r="H56" s="622"/>
    </row>
  </sheetData>
  <sheetProtection/>
  <protectedRanges>
    <protectedRange sqref="A17:D19 E17:H27 A28:A32 B28:E56 F44:H56 A43:A56 A15 H16 A16:B16 D16:F16 A34:A41 F28:H42 D9:H14 A10:C14 A9:B9" name="Oblast1"/>
    <protectedRange sqref="B15:H15" name="Oblast1_2"/>
    <protectedRange sqref="G16" name="Oblast1_3"/>
    <protectedRange sqref="C16" name="Oblast1_4"/>
    <protectedRange sqref="A33:D33 F33:H33" name="Oblast1_1"/>
  </protectedRanges>
  <mergeCells count="7">
    <mergeCell ref="A55:H56"/>
    <mergeCell ref="A11:D11"/>
    <mergeCell ref="E11:H11"/>
    <mergeCell ref="A12:D12"/>
    <mergeCell ref="E12:H12"/>
    <mergeCell ref="A13:D13"/>
    <mergeCell ref="E13:H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5"/>
  <sheetViews>
    <sheetView showGridLines="0" view="pageBreakPreview" zoomScale="90" zoomScaleSheetLayoutView="90" zoomScalePageLayoutView="0" workbookViewId="0" topLeftCell="A1">
      <selection activeCell="B2" sqref="B2"/>
    </sheetView>
  </sheetViews>
  <sheetFormatPr defaultColWidth="9.140625" defaultRowHeight="15"/>
  <cols>
    <col min="1" max="1" width="37.7109375" style="11" customWidth="1"/>
    <col min="2" max="2" width="28.421875" style="11" customWidth="1"/>
    <col min="3" max="3" width="35.140625" style="11" customWidth="1"/>
    <col min="4" max="4" width="29.57421875" style="11" customWidth="1"/>
    <col min="5" max="5" width="51.140625" style="11" customWidth="1"/>
    <col min="6" max="16384" width="9.140625" style="11" customWidth="1"/>
  </cols>
  <sheetData>
    <row r="1" spans="1:5" ht="15.75" customHeight="1">
      <c r="A1" s="632"/>
      <c r="B1" s="632"/>
      <c r="C1" s="632"/>
      <c r="D1" s="632"/>
      <c r="E1" s="632"/>
    </row>
    <row r="2" ht="105" customHeight="1">
      <c r="A2" s="43" t="s">
        <v>21</v>
      </c>
    </row>
    <row r="3" spans="1:5" ht="15.75" customHeight="1">
      <c r="A3" s="44"/>
      <c r="B3" s="44"/>
      <c r="C3" s="44"/>
      <c r="D3" s="44"/>
      <c r="E3" s="44"/>
    </row>
    <row r="4" spans="1:5" ht="18" customHeight="1" thickBot="1">
      <c r="A4" s="633" t="s">
        <v>22</v>
      </c>
      <c r="B4" s="634"/>
      <c r="C4" s="634"/>
      <c r="D4" s="634"/>
      <c r="E4" s="634"/>
    </row>
    <row r="5" spans="1:5" ht="15.75" customHeight="1" thickBot="1">
      <c r="A5" s="40" t="s">
        <v>0</v>
      </c>
      <c r="B5" s="490"/>
      <c r="C5" s="490"/>
      <c r="D5" s="490"/>
      <c r="E5" s="491"/>
    </row>
    <row r="6" spans="1:5" ht="15.75" customHeight="1" thickBot="1">
      <c r="A6" s="40" t="s">
        <v>1</v>
      </c>
      <c r="B6" s="490"/>
      <c r="C6" s="490"/>
      <c r="D6" s="490"/>
      <c r="E6" s="491"/>
    </row>
    <row r="7" spans="1:5" ht="15.75" customHeight="1" thickBot="1">
      <c r="A7" s="40" t="s">
        <v>20</v>
      </c>
      <c r="B7" s="489"/>
      <c r="C7" s="490"/>
      <c r="D7" s="490"/>
      <c r="E7" s="491"/>
    </row>
    <row r="8" spans="1:5" ht="15.75" customHeight="1" thickBot="1">
      <c r="A8" s="40" t="s">
        <v>5</v>
      </c>
      <c r="B8" s="489"/>
      <c r="C8" s="490"/>
      <c r="D8" s="490"/>
      <c r="E8" s="491"/>
    </row>
    <row r="9" spans="1:5" ht="15.75" customHeight="1" thickBot="1">
      <c r="A9" s="45"/>
      <c r="B9" s="46"/>
      <c r="C9" s="46"/>
      <c r="D9" s="46"/>
      <c r="E9" s="46"/>
    </row>
    <row r="10" spans="1:5" ht="15.75" customHeight="1">
      <c r="A10" s="627" t="s">
        <v>23</v>
      </c>
      <c r="B10" s="627" t="s">
        <v>24</v>
      </c>
      <c r="C10" s="627" t="s">
        <v>25</v>
      </c>
      <c r="D10" s="627" t="s">
        <v>26</v>
      </c>
      <c r="E10" s="629" t="s">
        <v>27</v>
      </c>
    </row>
    <row r="11" spans="1:5" ht="15.75" customHeight="1" thickBot="1">
      <c r="A11" s="628"/>
      <c r="B11" s="628"/>
      <c r="C11" s="628"/>
      <c r="D11" s="628"/>
      <c r="E11" s="630"/>
    </row>
    <row r="12" spans="1:5" ht="30" customHeight="1">
      <c r="A12" s="47"/>
      <c r="B12" s="48"/>
      <c r="C12" s="48"/>
      <c r="D12" s="48"/>
      <c r="E12" s="49"/>
    </row>
    <row r="13" spans="1:5" ht="30" customHeight="1">
      <c r="A13" s="50"/>
      <c r="B13" s="51"/>
      <c r="C13" s="51"/>
      <c r="D13" s="51"/>
      <c r="E13" s="52"/>
    </row>
    <row r="14" spans="1:5" ht="30" customHeight="1">
      <c r="A14" s="50"/>
      <c r="B14" s="51"/>
      <c r="C14" s="51"/>
      <c r="D14" s="51"/>
      <c r="E14" s="52"/>
    </row>
    <row r="15" spans="1:5" ht="30" customHeight="1">
      <c r="A15" s="50"/>
      <c r="B15" s="51"/>
      <c r="C15" s="51"/>
      <c r="D15" s="51"/>
      <c r="E15" s="52"/>
    </row>
    <row r="16" spans="1:5" ht="30" customHeight="1">
      <c r="A16" s="50"/>
      <c r="B16" s="51"/>
      <c r="C16" s="51"/>
      <c r="D16" s="51"/>
      <c r="E16" s="52"/>
    </row>
    <row r="17" spans="1:5" ht="30" customHeight="1" thickBot="1">
      <c r="A17" s="53"/>
      <c r="B17" s="54"/>
      <c r="C17" s="54"/>
      <c r="D17" s="54"/>
      <c r="E17" s="55"/>
    </row>
    <row r="18" ht="15.75" customHeight="1"/>
    <row r="19" ht="15.75" customHeight="1"/>
    <row r="20" ht="15.75" customHeight="1">
      <c r="A20" s="56" t="s">
        <v>2</v>
      </c>
    </row>
    <row r="21" spans="1:5" ht="15.75" customHeight="1">
      <c r="A21" s="57"/>
      <c r="B21" s="57"/>
      <c r="C21" s="57"/>
      <c r="D21" s="58"/>
      <c r="E21" s="58"/>
    </row>
    <row r="22" spans="1:4" ht="15.75" customHeight="1" thickBot="1">
      <c r="A22" s="631"/>
      <c r="B22" s="631"/>
      <c r="C22" s="631"/>
      <c r="D22" s="59"/>
    </row>
    <row r="23" spans="1:5" ht="27" customHeight="1" thickBot="1">
      <c r="A23" s="60" t="s">
        <v>3</v>
      </c>
      <c r="B23" s="61"/>
      <c r="D23" s="60" t="s">
        <v>28</v>
      </c>
      <c r="E23" s="62"/>
    </row>
    <row r="24" ht="15.75" customHeight="1"/>
    <row r="25" ht="15.75" customHeight="1">
      <c r="A25" s="10" t="s">
        <v>225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12">
    <mergeCell ref="B8:E8"/>
    <mergeCell ref="A10:A11"/>
    <mergeCell ref="B10:B11"/>
    <mergeCell ref="C10:C11"/>
    <mergeCell ref="D10:D11"/>
    <mergeCell ref="E10:E11"/>
    <mergeCell ref="A22:C22"/>
    <mergeCell ref="A1:E1"/>
    <mergeCell ref="A4:E4"/>
    <mergeCell ref="B5:E5"/>
    <mergeCell ref="B6:E6"/>
    <mergeCell ref="B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78"/>
  <sheetViews>
    <sheetView showGridLines="0" view="pageBreakPreview" zoomScale="80" zoomScaleSheetLayoutView="80" zoomScalePageLayoutView="0" workbookViewId="0" topLeftCell="A1">
      <selection activeCell="D2" sqref="D2"/>
    </sheetView>
  </sheetViews>
  <sheetFormatPr defaultColWidth="9.140625" defaultRowHeight="15"/>
  <cols>
    <col min="1" max="2" width="8.140625" style="64" customWidth="1"/>
    <col min="3" max="3" width="15.7109375" style="64" customWidth="1"/>
    <col min="4" max="4" width="38.00390625" style="64" customWidth="1"/>
    <col min="5" max="5" width="2.00390625" style="64" customWidth="1"/>
    <col min="6" max="6" width="7.8515625" style="64" customWidth="1"/>
    <col min="7" max="7" width="18.8515625" style="64" customWidth="1"/>
    <col min="8" max="8" width="20.7109375" style="64" customWidth="1"/>
    <col min="9" max="9" width="39.00390625" style="64" customWidth="1"/>
    <col min="10" max="13" width="9.140625" style="1" customWidth="1"/>
    <col min="14" max="14" width="26.7109375" style="1" customWidth="1"/>
    <col min="15" max="16384" width="9.140625" style="1" customWidth="1"/>
  </cols>
  <sheetData>
    <row r="1" spans="1:9" s="7" customFormat="1" ht="15.75" customHeight="1">
      <c r="A1" s="632"/>
      <c r="B1" s="632"/>
      <c r="C1" s="632"/>
      <c r="D1" s="632"/>
      <c r="E1" s="632"/>
      <c r="F1" s="632"/>
      <c r="G1" s="632"/>
      <c r="H1" s="632"/>
      <c r="I1" s="632"/>
    </row>
    <row r="2" spans="1:9" ht="105" customHeight="1">
      <c r="A2" s="63"/>
      <c r="B2" s="63"/>
      <c r="C2" s="63"/>
      <c r="D2" s="63"/>
      <c r="E2" s="63"/>
      <c r="F2" s="63"/>
      <c r="G2" s="63"/>
      <c r="H2" s="63"/>
      <c r="I2" s="63"/>
    </row>
    <row r="3" ht="15.75" customHeight="1"/>
    <row r="4" spans="1:9" ht="18" customHeight="1" thickBot="1">
      <c r="A4" s="645" t="s">
        <v>29</v>
      </c>
      <c r="B4" s="645"/>
      <c r="C4" s="645"/>
      <c r="D4" s="645"/>
      <c r="E4" s="645"/>
      <c r="F4" s="645"/>
      <c r="G4" s="645"/>
      <c r="H4" s="645"/>
      <c r="I4" s="645"/>
    </row>
    <row r="5" spans="1:9" ht="15.75" customHeight="1" thickBot="1">
      <c r="A5" s="638" t="s">
        <v>0</v>
      </c>
      <c r="B5" s="639"/>
      <c r="C5" s="640"/>
      <c r="D5" s="641"/>
      <c r="E5" s="646"/>
      <c r="F5" s="647"/>
      <c r="G5" s="647"/>
      <c r="H5" s="647"/>
      <c r="I5" s="648"/>
    </row>
    <row r="6" spans="1:9" ht="15.75" customHeight="1" thickBot="1">
      <c r="A6" s="649" t="s">
        <v>1</v>
      </c>
      <c r="B6" s="650"/>
      <c r="C6" s="651"/>
      <c r="D6" s="652"/>
      <c r="E6" s="653"/>
      <c r="F6" s="654"/>
      <c r="G6" s="654"/>
      <c r="H6" s="654"/>
      <c r="I6" s="655"/>
    </row>
    <row r="7" spans="1:9" ht="15.75" customHeight="1" thickBot="1">
      <c r="A7" s="638" t="s">
        <v>20</v>
      </c>
      <c r="B7" s="639"/>
      <c r="C7" s="640"/>
      <c r="D7" s="641"/>
      <c r="E7" s="642"/>
      <c r="F7" s="643"/>
      <c r="G7" s="643"/>
      <c r="H7" s="643"/>
      <c r="I7" s="644"/>
    </row>
    <row r="8" spans="1:9" ht="15.75" customHeight="1" thickBot="1">
      <c r="A8" s="656" t="s">
        <v>5</v>
      </c>
      <c r="B8" s="657"/>
      <c r="C8" s="657"/>
      <c r="D8" s="658"/>
      <c r="E8" s="653"/>
      <c r="F8" s="654"/>
      <c r="G8" s="654"/>
      <c r="H8" s="654"/>
      <c r="I8" s="655"/>
    </row>
    <row r="9" spans="3:9" ht="15.75" customHeight="1" thickBot="1">
      <c r="C9" s="65"/>
      <c r="D9" s="64" t="s">
        <v>30</v>
      </c>
      <c r="E9" s="65"/>
      <c r="F9" s="42"/>
      <c r="G9" s="42"/>
      <c r="H9" s="66"/>
      <c r="I9" s="67"/>
    </row>
    <row r="10" spans="1:9" ht="15.75" customHeight="1" thickBot="1">
      <c r="A10" s="638" t="s">
        <v>31</v>
      </c>
      <c r="B10" s="659"/>
      <c r="C10" s="641"/>
      <c r="D10" s="352"/>
      <c r="E10" s="68"/>
      <c r="F10" s="660" t="s">
        <v>32</v>
      </c>
      <c r="G10" s="661"/>
      <c r="H10" s="662"/>
      <c r="I10" s="353"/>
    </row>
    <row r="11" spans="1:9" ht="15.75" customHeight="1" thickBot="1">
      <c r="A11" s="638" t="s">
        <v>33</v>
      </c>
      <c r="B11" s="659"/>
      <c r="C11" s="641"/>
      <c r="D11" s="352"/>
      <c r="E11" s="68"/>
      <c r="F11" s="663" t="s">
        <v>34</v>
      </c>
      <c r="G11" s="664"/>
      <c r="H11" s="665"/>
      <c r="I11" s="354"/>
    </row>
    <row r="12" spans="1:9" ht="15.75" customHeight="1" thickBot="1">
      <c r="A12" s="666" t="s">
        <v>35</v>
      </c>
      <c r="B12" s="659"/>
      <c r="C12" s="667"/>
      <c r="D12" s="352"/>
      <c r="E12" s="68"/>
      <c r="F12" s="668" t="s">
        <v>221</v>
      </c>
      <c r="G12" s="669"/>
      <c r="H12" s="670"/>
      <c r="I12" s="350"/>
    </row>
    <row r="13" spans="1:9" ht="15.75" customHeight="1" thickBot="1">
      <c r="A13" s="41"/>
      <c r="B13" s="41"/>
      <c r="C13" s="41"/>
      <c r="D13" s="41"/>
      <c r="E13" s="41"/>
      <c r="F13" s="671" t="s">
        <v>36</v>
      </c>
      <c r="G13" s="672"/>
      <c r="H13" s="673"/>
      <c r="I13" s="69"/>
    </row>
    <row r="14" spans="1:9" ht="15.75" customHeight="1" thickBot="1">
      <c r="A14" s="41"/>
      <c r="B14" s="41"/>
      <c r="C14" s="41"/>
      <c r="D14" s="41"/>
      <c r="E14" s="1"/>
      <c r="F14" s="1"/>
      <c r="G14" s="1"/>
      <c r="H14" s="1"/>
      <c r="I14" s="1"/>
    </row>
    <row r="15" spans="1:9" ht="15.75" customHeight="1" thickBot="1">
      <c r="A15" s="635" t="s">
        <v>37</v>
      </c>
      <c r="B15" s="636"/>
      <c r="C15" s="636"/>
      <c r="D15" s="636"/>
      <c r="E15" s="636"/>
      <c r="F15" s="636"/>
      <c r="G15" s="636"/>
      <c r="H15" s="636"/>
      <c r="I15" s="637"/>
    </row>
    <row r="16" spans="1:9" ht="30.75" customHeight="1" thickBot="1">
      <c r="A16" s="3" t="s">
        <v>38</v>
      </c>
      <c r="B16" s="3" t="s">
        <v>39</v>
      </c>
      <c r="C16" s="4" t="s">
        <v>40</v>
      </c>
      <c r="D16" s="676" t="s">
        <v>41</v>
      </c>
      <c r="E16" s="677"/>
      <c r="F16" s="677"/>
      <c r="G16" s="677"/>
      <c r="H16" s="677"/>
      <c r="I16" s="678"/>
    </row>
    <row r="17" spans="1:9" ht="18" customHeight="1">
      <c r="A17" s="70" t="s">
        <v>42</v>
      </c>
      <c r="B17" s="71"/>
      <c r="C17" s="72"/>
      <c r="D17" s="679"/>
      <c r="E17" s="680"/>
      <c r="F17" s="680"/>
      <c r="G17" s="680"/>
      <c r="H17" s="680"/>
      <c r="I17" s="681"/>
    </row>
    <row r="18" spans="1:9" ht="18" customHeight="1">
      <c r="A18" s="73" t="s">
        <v>43</v>
      </c>
      <c r="B18" s="74"/>
      <c r="C18" s="75"/>
      <c r="D18" s="674"/>
      <c r="E18" s="682"/>
      <c r="F18" s="682"/>
      <c r="G18" s="682"/>
      <c r="H18" s="682"/>
      <c r="I18" s="683"/>
    </row>
    <row r="19" spans="1:9" ht="18" customHeight="1">
      <c r="A19" s="73" t="s">
        <v>44</v>
      </c>
      <c r="B19" s="74"/>
      <c r="C19" s="75"/>
      <c r="D19" s="674"/>
      <c r="E19" s="682"/>
      <c r="F19" s="682"/>
      <c r="G19" s="682"/>
      <c r="H19" s="682"/>
      <c r="I19" s="683"/>
    </row>
    <row r="20" spans="1:9" ht="18" customHeight="1">
      <c r="A20" s="73" t="s">
        <v>45</v>
      </c>
      <c r="B20" s="74"/>
      <c r="C20" s="75"/>
      <c r="D20" s="674"/>
      <c r="E20" s="674"/>
      <c r="F20" s="674"/>
      <c r="G20" s="674"/>
      <c r="H20" s="674"/>
      <c r="I20" s="675"/>
    </row>
    <row r="21" spans="1:9" ht="18" customHeight="1">
      <c r="A21" s="73" t="s">
        <v>46</v>
      </c>
      <c r="B21" s="74"/>
      <c r="C21" s="75"/>
      <c r="D21" s="674"/>
      <c r="E21" s="674"/>
      <c r="F21" s="674"/>
      <c r="G21" s="674"/>
      <c r="H21" s="674"/>
      <c r="I21" s="675"/>
    </row>
    <row r="22" spans="1:9" ht="18" customHeight="1">
      <c r="A22" s="73" t="s">
        <v>47</v>
      </c>
      <c r="B22" s="74"/>
      <c r="C22" s="75"/>
      <c r="D22" s="674"/>
      <c r="E22" s="674"/>
      <c r="F22" s="674"/>
      <c r="G22" s="674"/>
      <c r="H22" s="674"/>
      <c r="I22" s="675"/>
    </row>
    <row r="23" spans="1:9" ht="18" customHeight="1">
      <c r="A23" s="73" t="s">
        <v>48</v>
      </c>
      <c r="B23" s="74"/>
      <c r="C23" s="75"/>
      <c r="D23" s="674"/>
      <c r="E23" s="674"/>
      <c r="F23" s="674"/>
      <c r="G23" s="674"/>
      <c r="H23" s="674"/>
      <c r="I23" s="675"/>
    </row>
    <row r="24" spans="1:9" ht="18" customHeight="1">
      <c r="A24" s="73" t="s">
        <v>49</v>
      </c>
      <c r="B24" s="74"/>
      <c r="C24" s="75"/>
      <c r="D24" s="674"/>
      <c r="E24" s="674"/>
      <c r="F24" s="674"/>
      <c r="G24" s="674"/>
      <c r="H24" s="674"/>
      <c r="I24" s="675"/>
    </row>
    <row r="25" spans="1:9" ht="18" customHeight="1">
      <c r="A25" s="73" t="s">
        <v>50</v>
      </c>
      <c r="B25" s="74"/>
      <c r="C25" s="75"/>
      <c r="D25" s="674"/>
      <c r="E25" s="674"/>
      <c r="F25" s="674"/>
      <c r="G25" s="674"/>
      <c r="H25" s="674"/>
      <c r="I25" s="675"/>
    </row>
    <row r="26" spans="1:9" ht="18" customHeight="1">
      <c r="A26" s="73" t="s">
        <v>51</v>
      </c>
      <c r="B26" s="74"/>
      <c r="C26" s="75"/>
      <c r="D26" s="674"/>
      <c r="E26" s="674"/>
      <c r="F26" s="674"/>
      <c r="G26" s="674"/>
      <c r="H26" s="674"/>
      <c r="I26" s="675"/>
    </row>
    <row r="27" spans="1:9" ht="18" customHeight="1">
      <c r="A27" s="73" t="s">
        <v>52</v>
      </c>
      <c r="B27" s="74"/>
      <c r="C27" s="75"/>
      <c r="D27" s="674"/>
      <c r="E27" s="674"/>
      <c r="F27" s="674"/>
      <c r="G27" s="674"/>
      <c r="H27" s="674"/>
      <c r="I27" s="675"/>
    </row>
    <row r="28" spans="1:9" ht="18" customHeight="1">
      <c r="A28" s="73" t="s">
        <v>53</v>
      </c>
      <c r="B28" s="74"/>
      <c r="C28" s="75"/>
      <c r="D28" s="674"/>
      <c r="E28" s="674"/>
      <c r="F28" s="674"/>
      <c r="G28" s="674"/>
      <c r="H28" s="674"/>
      <c r="I28" s="675"/>
    </row>
    <row r="29" spans="1:9" ht="18" customHeight="1">
      <c r="A29" s="73" t="s">
        <v>54</v>
      </c>
      <c r="B29" s="74"/>
      <c r="C29" s="75"/>
      <c r="D29" s="674"/>
      <c r="E29" s="674"/>
      <c r="F29" s="674"/>
      <c r="G29" s="674"/>
      <c r="H29" s="674"/>
      <c r="I29" s="675"/>
    </row>
    <row r="30" spans="1:9" ht="18" customHeight="1">
      <c r="A30" s="73" t="s">
        <v>55</v>
      </c>
      <c r="B30" s="74"/>
      <c r="C30" s="75"/>
      <c r="D30" s="674"/>
      <c r="E30" s="674"/>
      <c r="F30" s="674"/>
      <c r="G30" s="674"/>
      <c r="H30" s="674"/>
      <c r="I30" s="675"/>
    </row>
    <row r="31" spans="1:9" ht="18" customHeight="1">
      <c r="A31" s="73" t="s">
        <v>56</v>
      </c>
      <c r="B31" s="74"/>
      <c r="C31" s="75"/>
      <c r="D31" s="674"/>
      <c r="E31" s="674"/>
      <c r="F31" s="674"/>
      <c r="G31" s="674"/>
      <c r="H31" s="674"/>
      <c r="I31" s="675"/>
    </row>
    <row r="32" spans="1:9" ht="18" customHeight="1">
      <c r="A32" s="73" t="s">
        <v>57</v>
      </c>
      <c r="B32" s="74"/>
      <c r="C32" s="75"/>
      <c r="D32" s="674"/>
      <c r="E32" s="674"/>
      <c r="F32" s="674"/>
      <c r="G32" s="674"/>
      <c r="H32" s="674"/>
      <c r="I32" s="675"/>
    </row>
    <row r="33" spans="1:9" ht="18" customHeight="1">
      <c r="A33" s="73" t="s">
        <v>58</v>
      </c>
      <c r="B33" s="74"/>
      <c r="C33" s="75"/>
      <c r="D33" s="674"/>
      <c r="E33" s="674"/>
      <c r="F33" s="674"/>
      <c r="G33" s="674"/>
      <c r="H33" s="674"/>
      <c r="I33" s="675"/>
    </row>
    <row r="34" spans="1:9" ht="18" customHeight="1">
      <c r="A34" s="73" t="s">
        <v>59</v>
      </c>
      <c r="B34" s="74"/>
      <c r="C34" s="75"/>
      <c r="D34" s="682"/>
      <c r="E34" s="682"/>
      <c r="F34" s="682"/>
      <c r="G34" s="682"/>
      <c r="H34" s="682"/>
      <c r="I34" s="683"/>
    </row>
    <row r="35" spans="1:9" ht="18" customHeight="1">
      <c r="A35" s="73" t="s">
        <v>60</v>
      </c>
      <c r="B35" s="74"/>
      <c r="C35" s="75"/>
      <c r="D35" s="674"/>
      <c r="E35" s="674"/>
      <c r="F35" s="674"/>
      <c r="G35" s="674"/>
      <c r="H35" s="674"/>
      <c r="I35" s="675"/>
    </row>
    <row r="36" spans="1:9" ht="18" customHeight="1">
      <c r="A36" s="73" t="s">
        <v>61</v>
      </c>
      <c r="B36" s="74"/>
      <c r="C36" s="75"/>
      <c r="D36" s="674"/>
      <c r="E36" s="674"/>
      <c r="F36" s="674"/>
      <c r="G36" s="674"/>
      <c r="H36" s="674"/>
      <c r="I36" s="675"/>
    </row>
    <row r="37" spans="1:9" ht="18" customHeight="1">
      <c r="A37" s="73" t="s">
        <v>62</v>
      </c>
      <c r="B37" s="74"/>
      <c r="C37" s="75"/>
      <c r="D37" s="674"/>
      <c r="E37" s="674"/>
      <c r="F37" s="674"/>
      <c r="G37" s="674"/>
      <c r="H37" s="674"/>
      <c r="I37" s="675"/>
    </row>
    <row r="38" spans="1:9" ht="18" customHeight="1">
      <c r="A38" s="73" t="s">
        <v>63</v>
      </c>
      <c r="B38" s="74"/>
      <c r="C38" s="75"/>
      <c r="D38" s="674"/>
      <c r="E38" s="674"/>
      <c r="F38" s="674"/>
      <c r="G38" s="674"/>
      <c r="H38" s="674"/>
      <c r="I38" s="675"/>
    </row>
    <row r="39" spans="1:9" ht="18" customHeight="1">
      <c r="A39" s="73" t="s">
        <v>64</v>
      </c>
      <c r="B39" s="74"/>
      <c r="C39" s="75"/>
      <c r="D39" s="674"/>
      <c r="E39" s="674"/>
      <c r="F39" s="674"/>
      <c r="G39" s="674"/>
      <c r="H39" s="674"/>
      <c r="I39" s="675"/>
    </row>
    <row r="40" spans="1:9" ht="18" customHeight="1">
      <c r="A40" s="73" t="s">
        <v>65</v>
      </c>
      <c r="B40" s="74"/>
      <c r="C40" s="75"/>
      <c r="D40" s="674"/>
      <c r="E40" s="674"/>
      <c r="F40" s="674"/>
      <c r="G40" s="674"/>
      <c r="H40" s="674"/>
      <c r="I40" s="675"/>
    </row>
    <row r="41" spans="1:9" ht="18" customHeight="1">
      <c r="A41" s="73" t="s">
        <v>66</v>
      </c>
      <c r="B41" s="74"/>
      <c r="C41" s="76"/>
      <c r="D41" s="674"/>
      <c r="E41" s="674"/>
      <c r="F41" s="674"/>
      <c r="G41" s="674"/>
      <c r="H41" s="674"/>
      <c r="I41" s="675"/>
    </row>
    <row r="42" spans="1:9" ht="18" customHeight="1">
      <c r="A42" s="73" t="s">
        <v>67</v>
      </c>
      <c r="B42" s="74"/>
      <c r="C42" s="76"/>
      <c r="D42" s="674"/>
      <c r="E42" s="674"/>
      <c r="F42" s="674"/>
      <c r="G42" s="674"/>
      <c r="H42" s="674"/>
      <c r="I42" s="675"/>
    </row>
    <row r="43" spans="1:9" ht="18" customHeight="1">
      <c r="A43" s="73" t="s">
        <v>68</v>
      </c>
      <c r="B43" s="74"/>
      <c r="C43" s="76"/>
      <c r="D43" s="674"/>
      <c r="E43" s="674"/>
      <c r="F43" s="674"/>
      <c r="G43" s="674"/>
      <c r="H43" s="674"/>
      <c r="I43" s="675"/>
    </row>
    <row r="44" spans="1:9" ht="18" customHeight="1">
      <c r="A44" s="73" t="s">
        <v>69</v>
      </c>
      <c r="B44" s="74"/>
      <c r="C44" s="76"/>
      <c r="D44" s="674"/>
      <c r="E44" s="674"/>
      <c r="F44" s="674"/>
      <c r="G44" s="674"/>
      <c r="H44" s="674"/>
      <c r="I44" s="675"/>
    </row>
    <row r="45" spans="1:9" ht="18" customHeight="1">
      <c r="A45" s="73" t="s">
        <v>70</v>
      </c>
      <c r="B45" s="74"/>
      <c r="C45" s="76"/>
      <c r="D45" s="674"/>
      <c r="E45" s="674"/>
      <c r="F45" s="674"/>
      <c r="G45" s="674"/>
      <c r="H45" s="674"/>
      <c r="I45" s="675"/>
    </row>
    <row r="46" spans="1:9" ht="18" customHeight="1">
      <c r="A46" s="73" t="s">
        <v>71</v>
      </c>
      <c r="B46" s="74"/>
      <c r="C46" s="76"/>
      <c r="D46" s="674"/>
      <c r="E46" s="674"/>
      <c r="F46" s="674"/>
      <c r="G46" s="674"/>
      <c r="H46" s="674"/>
      <c r="I46" s="675"/>
    </row>
    <row r="47" spans="1:9" ht="18" customHeight="1">
      <c r="A47" s="73" t="s">
        <v>72</v>
      </c>
      <c r="B47" s="74"/>
      <c r="C47" s="76"/>
      <c r="D47" s="674"/>
      <c r="E47" s="674"/>
      <c r="F47" s="674"/>
      <c r="G47" s="674"/>
      <c r="H47" s="674"/>
      <c r="I47" s="675"/>
    </row>
    <row r="48" spans="1:9" ht="15.75" customHeight="1" thickBot="1">
      <c r="A48" s="77" t="s">
        <v>7</v>
      </c>
      <c r="B48" s="78"/>
      <c r="C48" s="697">
        <f>SUM(C17:C31,C32:C47)</f>
        <v>0</v>
      </c>
      <c r="D48" s="697"/>
      <c r="E48" s="697"/>
      <c r="F48" s="697"/>
      <c r="G48" s="697"/>
      <c r="H48" s="698" t="s">
        <v>73</v>
      </c>
      <c r="I48" s="699"/>
    </row>
    <row r="49" spans="1:9" ht="15.75" customHeight="1" thickBot="1">
      <c r="A49" s="700"/>
      <c r="B49" s="700"/>
      <c r="C49" s="700"/>
      <c r="D49" s="700"/>
      <c r="E49" s="700"/>
      <c r="F49" s="700"/>
      <c r="G49" s="700"/>
      <c r="H49" s="700"/>
      <c r="I49" s="700"/>
    </row>
    <row r="50" spans="1:9" ht="15.75" customHeight="1" thickBot="1">
      <c r="A50" s="666" t="s">
        <v>74</v>
      </c>
      <c r="B50" s="659"/>
      <c r="C50" s="659"/>
      <c r="D50" s="667"/>
      <c r="E50" s="79"/>
      <c r="F50" s="666" t="s">
        <v>237</v>
      </c>
      <c r="G50" s="659"/>
      <c r="H50" s="659"/>
      <c r="I50" s="667"/>
    </row>
    <row r="51" spans="1:9" ht="15.75" customHeight="1">
      <c r="A51" s="684" t="s">
        <v>75</v>
      </c>
      <c r="B51" s="701"/>
      <c r="C51" s="685"/>
      <c r="D51" s="80"/>
      <c r="E51" s="81"/>
      <c r="F51" s="684" t="s">
        <v>76</v>
      </c>
      <c r="G51" s="685"/>
      <c r="H51" s="686"/>
      <c r="I51" s="687"/>
    </row>
    <row r="52" spans="1:9" ht="15.75" customHeight="1">
      <c r="A52" s="82" t="s">
        <v>77</v>
      </c>
      <c r="B52" s="83"/>
      <c r="C52" s="84"/>
      <c r="D52" s="85"/>
      <c r="E52" s="81"/>
      <c r="F52" s="690" t="s">
        <v>77</v>
      </c>
      <c r="G52" s="691"/>
      <c r="H52" s="688"/>
      <c r="I52" s="689"/>
    </row>
    <row r="53" spans="1:9" ht="15.75" customHeight="1">
      <c r="A53" s="707" t="s">
        <v>78</v>
      </c>
      <c r="B53" s="708"/>
      <c r="C53" s="709"/>
      <c r="D53" s="86"/>
      <c r="E53" s="81"/>
      <c r="F53" s="707" t="s">
        <v>79</v>
      </c>
      <c r="G53" s="709"/>
      <c r="H53" s="710"/>
      <c r="I53" s="711"/>
    </row>
    <row r="54" spans="1:9" ht="50.25" customHeight="1" thickBot="1">
      <c r="A54" s="692" t="s">
        <v>80</v>
      </c>
      <c r="B54" s="693"/>
      <c r="C54" s="694"/>
      <c r="D54" s="87"/>
      <c r="E54" s="81"/>
      <c r="F54" s="692" t="s">
        <v>81</v>
      </c>
      <c r="G54" s="694"/>
      <c r="H54" s="695"/>
      <c r="I54" s="696"/>
    </row>
    <row r="55" spans="1:9" ht="15.75" customHeight="1" thickBot="1">
      <c r="A55" s="702"/>
      <c r="B55" s="702"/>
      <c r="C55" s="702"/>
      <c r="D55" s="702"/>
      <c r="E55" s="702"/>
      <c r="F55" s="702"/>
      <c r="G55" s="702"/>
      <c r="H55" s="702"/>
      <c r="I55" s="702"/>
    </row>
    <row r="56" spans="1:9" ht="15.75" customHeight="1" thickBot="1">
      <c r="A56" s="635" t="s">
        <v>82</v>
      </c>
      <c r="B56" s="636"/>
      <c r="C56" s="636"/>
      <c r="D56" s="636"/>
      <c r="E56" s="88"/>
      <c r="F56" s="703">
        <f>SUM(C48,H54,D54)</f>
        <v>0</v>
      </c>
      <c r="G56" s="703"/>
      <c r="H56" s="703"/>
      <c r="I56" s="89" t="s">
        <v>73</v>
      </c>
    </row>
    <row r="57" spans="1:9" ht="15.75" customHeight="1" thickBot="1">
      <c r="A57" s="90" t="s">
        <v>83</v>
      </c>
      <c r="B57" s="88"/>
      <c r="C57" s="88"/>
      <c r="D57" s="88"/>
      <c r="E57" s="89"/>
      <c r="F57" s="712"/>
      <c r="G57" s="712"/>
      <c r="H57" s="712"/>
      <c r="I57" s="89" t="s">
        <v>73</v>
      </c>
    </row>
    <row r="58" spans="1:9" s="93" customFormat="1" ht="15.75" customHeight="1">
      <c r="A58" s="91"/>
      <c r="B58" s="91"/>
      <c r="C58" s="91"/>
      <c r="D58" s="91"/>
      <c r="E58" s="91"/>
      <c r="F58" s="92"/>
      <c r="G58" s="92"/>
      <c r="H58" s="92"/>
      <c r="I58" s="91"/>
    </row>
    <row r="59" spans="1:9" s="93" customFormat="1" ht="15.75" customHeight="1">
      <c r="A59" s="704" t="s">
        <v>84</v>
      </c>
      <c r="B59" s="704"/>
      <c r="C59" s="704"/>
      <c r="D59" s="704"/>
      <c r="E59" s="704"/>
      <c r="F59" s="704"/>
      <c r="G59" s="704"/>
      <c r="H59" s="704"/>
      <c r="I59" s="704"/>
    </row>
    <row r="60" spans="1:9" s="93" customFormat="1" ht="15.75" customHeight="1">
      <c r="A60" s="704"/>
      <c r="B60" s="704"/>
      <c r="C60" s="704"/>
      <c r="D60" s="704"/>
      <c r="E60" s="704"/>
      <c r="F60" s="704"/>
      <c r="G60" s="704"/>
      <c r="H60" s="704"/>
      <c r="I60" s="704"/>
    </row>
    <row r="61" spans="1:9" s="93" customFormat="1" ht="15.75" customHeight="1">
      <c r="A61" s="704"/>
      <c r="B61" s="704"/>
      <c r="C61" s="704"/>
      <c r="D61" s="704"/>
      <c r="E61" s="704"/>
      <c r="F61" s="704"/>
      <c r="G61" s="704"/>
      <c r="H61" s="704"/>
      <c r="I61" s="704"/>
    </row>
    <row r="62" spans="1:9" s="93" customFormat="1" ht="15.75" customHeight="1">
      <c r="A62" s="374"/>
      <c r="B62" s="374"/>
      <c r="C62" s="374"/>
      <c r="D62" s="374"/>
      <c r="E62" s="374"/>
      <c r="F62" s="374"/>
      <c r="G62" s="374"/>
      <c r="H62" s="374"/>
      <c r="I62" s="374"/>
    </row>
    <row r="63" spans="1:9" s="93" customFormat="1" ht="15.75" customHeight="1">
      <c r="A63" s="705" t="s">
        <v>238</v>
      </c>
      <c r="B63" s="706"/>
      <c r="C63" s="706"/>
      <c r="D63" s="374"/>
      <c r="E63" s="374"/>
      <c r="F63" s="374"/>
      <c r="G63" s="374"/>
      <c r="H63" s="374"/>
      <c r="I63" s="374"/>
    </row>
    <row r="64" spans="1:9" s="93" customFormat="1" ht="15.75" customHeight="1">
      <c r="A64" s="714" t="s">
        <v>239</v>
      </c>
      <c r="B64" s="714"/>
      <c r="C64" s="714"/>
      <c r="D64" s="714"/>
      <c r="E64" s="714"/>
      <c r="F64" s="714"/>
      <c r="G64" s="714"/>
      <c r="H64" s="714"/>
      <c r="I64" s="714"/>
    </row>
    <row r="65" spans="1:9" ht="15.75" customHeight="1" thickBot="1">
      <c r="A65" s="81"/>
      <c r="B65" s="81"/>
      <c r="C65" s="81"/>
      <c r="D65" s="81"/>
      <c r="E65" s="81"/>
      <c r="F65" s="81"/>
      <c r="G65" s="81"/>
      <c r="H65" s="81"/>
      <c r="I65" s="81"/>
    </row>
    <row r="66" spans="1:9" ht="15.75" customHeight="1" thickBot="1">
      <c r="A66" s="666" t="s">
        <v>3</v>
      </c>
      <c r="B66" s="659"/>
      <c r="C66" s="667"/>
      <c r="D66" s="355"/>
      <c r="E66" s="6"/>
      <c r="F66" s="715" t="s">
        <v>3</v>
      </c>
      <c r="G66" s="716"/>
      <c r="H66" s="717"/>
      <c r="I66" s="355"/>
    </row>
    <row r="67" spans="1:9" ht="15.75" customHeight="1" thickBot="1">
      <c r="A67" s="94"/>
      <c r="B67" s="94"/>
      <c r="C67" s="94"/>
      <c r="D67" s="95"/>
      <c r="E67" s="81"/>
      <c r="F67" s="718"/>
      <c r="G67" s="718"/>
      <c r="H67" s="718"/>
      <c r="I67" s="95"/>
    </row>
    <row r="68" spans="1:9" ht="27" customHeight="1" thickBot="1">
      <c r="A68" s="666" t="s">
        <v>85</v>
      </c>
      <c r="B68" s="659"/>
      <c r="C68" s="667"/>
      <c r="D68" s="96"/>
      <c r="E68" s="81"/>
      <c r="F68" s="666" t="s">
        <v>86</v>
      </c>
      <c r="G68" s="659"/>
      <c r="H68" s="667"/>
      <c r="I68" s="96"/>
    </row>
    <row r="69" ht="15.75" customHeight="1"/>
    <row r="70" spans="1:9" ht="15.75" customHeight="1">
      <c r="A70" s="10" t="s">
        <v>225</v>
      </c>
      <c r="B70" s="10"/>
      <c r="E70" s="1"/>
      <c r="F70" s="1"/>
      <c r="G70" s="1"/>
      <c r="H70" s="1"/>
      <c r="I70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713"/>
      <c r="B76" s="713"/>
      <c r="C76" s="713"/>
      <c r="D76" s="713"/>
      <c r="E76" s="713"/>
      <c r="F76" s="713"/>
      <c r="G76" s="713"/>
      <c r="H76" s="713"/>
      <c r="I76" s="713"/>
    </row>
    <row r="77" spans="1:9" ht="12.75">
      <c r="A77" s="713"/>
      <c r="B77" s="713"/>
      <c r="C77" s="713"/>
      <c r="D77" s="713"/>
      <c r="E77" s="713"/>
      <c r="F77" s="713"/>
      <c r="G77" s="713"/>
      <c r="H77" s="713"/>
      <c r="I77" s="713"/>
    </row>
    <row r="78" spans="1:9" ht="12.75">
      <c r="A78" s="713"/>
      <c r="B78" s="713"/>
      <c r="C78" s="713"/>
      <c r="D78" s="713"/>
      <c r="E78" s="713"/>
      <c r="F78" s="713"/>
      <c r="G78" s="713"/>
      <c r="H78" s="713"/>
      <c r="I78" s="713"/>
    </row>
  </sheetData>
  <sheetProtection/>
  <mergeCells count="79">
    <mergeCell ref="A76:I78"/>
    <mergeCell ref="A64:I64"/>
    <mergeCell ref="A66:C66"/>
    <mergeCell ref="F66:H66"/>
    <mergeCell ref="F67:H67"/>
    <mergeCell ref="A68:C68"/>
    <mergeCell ref="F68:H68"/>
    <mergeCell ref="A55:I55"/>
    <mergeCell ref="A56:D56"/>
    <mergeCell ref="F56:H56"/>
    <mergeCell ref="A59:I61"/>
    <mergeCell ref="A63:C63"/>
    <mergeCell ref="A53:C53"/>
    <mergeCell ref="F53:G53"/>
    <mergeCell ref="H53:I53"/>
    <mergeCell ref="F57:H57"/>
    <mergeCell ref="H52:I52"/>
    <mergeCell ref="F52:G52"/>
    <mergeCell ref="A54:C54"/>
    <mergeCell ref="F54:G54"/>
    <mergeCell ref="H54:I54"/>
    <mergeCell ref="D47:I47"/>
    <mergeCell ref="C48:G48"/>
    <mergeCell ref="H48:I48"/>
    <mergeCell ref="A49:I49"/>
    <mergeCell ref="A51:C51"/>
    <mergeCell ref="F51:G51"/>
    <mergeCell ref="H51:I51"/>
    <mergeCell ref="D38:I38"/>
    <mergeCell ref="A50:D50"/>
    <mergeCell ref="F50:I50"/>
    <mergeCell ref="D40:I40"/>
    <mergeCell ref="D41:I41"/>
    <mergeCell ref="D42:I42"/>
    <mergeCell ref="D43:I43"/>
    <mergeCell ref="D44:I44"/>
    <mergeCell ref="D45:I45"/>
    <mergeCell ref="D46:I46"/>
    <mergeCell ref="D32:I32"/>
    <mergeCell ref="D33:I33"/>
    <mergeCell ref="D34:I34"/>
    <mergeCell ref="D35:I35"/>
    <mergeCell ref="D36:I36"/>
    <mergeCell ref="D37:I37"/>
    <mergeCell ref="D24:I24"/>
    <mergeCell ref="D25:I25"/>
    <mergeCell ref="D26:I26"/>
    <mergeCell ref="D39:I39"/>
    <mergeCell ref="D28:I28"/>
    <mergeCell ref="D29:I29"/>
    <mergeCell ref="D30:I30"/>
    <mergeCell ref="D31:I31"/>
    <mergeCell ref="F13:H13"/>
    <mergeCell ref="D27:I27"/>
    <mergeCell ref="D16:I16"/>
    <mergeCell ref="D17:I17"/>
    <mergeCell ref="D18:I18"/>
    <mergeCell ref="D19:I19"/>
    <mergeCell ref="D20:I20"/>
    <mergeCell ref="D21:I21"/>
    <mergeCell ref="D22:I22"/>
    <mergeCell ref="D23:I23"/>
    <mergeCell ref="E8:I8"/>
    <mergeCell ref="A10:C10"/>
    <mergeCell ref="F10:H10"/>
    <mergeCell ref="A11:C11"/>
    <mergeCell ref="F11:H11"/>
    <mergeCell ref="A12:C12"/>
    <mergeCell ref="F12:H12"/>
    <mergeCell ref="A15:I15"/>
    <mergeCell ref="A7:D7"/>
    <mergeCell ref="E7:I7"/>
    <mergeCell ref="A1:I1"/>
    <mergeCell ref="A4:I4"/>
    <mergeCell ref="A5:D5"/>
    <mergeCell ref="E5:I5"/>
    <mergeCell ref="A6:D6"/>
    <mergeCell ref="E6:I6"/>
    <mergeCell ref="A8:D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42"/>
  <sheetViews>
    <sheetView showGridLines="0" zoomScale="80" zoomScaleNormal="80" zoomScaleSheetLayoutView="90" zoomScalePageLayoutView="0" workbookViewId="0" topLeftCell="A1">
      <selection activeCell="H12" sqref="H12"/>
    </sheetView>
  </sheetViews>
  <sheetFormatPr defaultColWidth="9.140625" defaultRowHeight="15"/>
  <cols>
    <col min="1" max="1" width="38.140625" style="1" customWidth="1"/>
    <col min="2" max="2" width="20.140625" style="1" customWidth="1"/>
    <col min="3" max="3" width="17.421875" style="1" customWidth="1"/>
    <col min="4" max="4" width="17.00390625" style="1" customWidth="1"/>
    <col min="5" max="5" width="24.8515625" style="1" customWidth="1"/>
    <col min="6" max="6" width="12.28125" style="1" customWidth="1"/>
    <col min="7" max="7" width="16.57421875" style="1" customWidth="1"/>
    <col min="8" max="9" width="17.7109375" style="1" customWidth="1"/>
    <col min="10" max="10" width="16.28125" style="1" customWidth="1"/>
    <col min="11" max="11" width="17.140625" style="1" customWidth="1"/>
    <col min="12" max="12" width="13.421875" style="1" customWidth="1"/>
    <col min="13" max="13" width="20.57421875" style="1" customWidth="1"/>
    <col min="14" max="16384" width="9.140625" style="1" customWidth="1"/>
  </cols>
  <sheetData>
    <row r="1" spans="1:13" ht="15.75" customHeight="1">
      <c r="A1" s="632"/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</row>
    <row r="2" spans="1:13" ht="105" customHeight="1">
      <c r="A2" s="719"/>
      <c r="B2" s="719"/>
      <c r="C2" s="719"/>
      <c r="D2" s="720"/>
      <c r="E2" s="720"/>
      <c r="F2" s="720"/>
      <c r="G2" s="720"/>
      <c r="H2" s="720"/>
      <c r="I2" s="720"/>
      <c r="J2" s="720"/>
      <c r="K2" s="720"/>
      <c r="L2" s="720"/>
      <c r="M2" s="720"/>
    </row>
    <row r="3" spans="1:16" ht="15.75" customHeight="1">
      <c r="A3" s="721"/>
      <c r="B3" s="721"/>
      <c r="C3" s="721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5"/>
      <c r="O3" s="725"/>
      <c r="P3" s="725"/>
    </row>
    <row r="4" spans="1:13" ht="25.5" customHeight="1" thickBot="1">
      <c r="A4" s="726" t="s">
        <v>87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</row>
    <row r="5" spans="1:13" ht="15.75" customHeight="1" thickBot="1">
      <c r="A5" s="715" t="s">
        <v>0</v>
      </c>
      <c r="B5" s="716"/>
      <c r="C5" s="716"/>
      <c r="D5" s="717"/>
      <c r="E5" s="727"/>
      <c r="F5" s="728"/>
      <c r="G5" s="728"/>
      <c r="H5" s="728"/>
      <c r="I5" s="728"/>
      <c r="J5" s="728"/>
      <c r="K5" s="728"/>
      <c r="L5" s="728"/>
      <c r="M5" s="729"/>
    </row>
    <row r="6" spans="1:13" ht="15.75" customHeight="1" thickBot="1">
      <c r="A6" s="715" t="s">
        <v>1</v>
      </c>
      <c r="B6" s="716"/>
      <c r="C6" s="716"/>
      <c r="D6" s="717"/>
      <c r="E6" s="727"/>
      <c r="F6" s="728"/>
      <c r="G6" s="728"/>
      <c r="H6" s="728"/>
      <c r="I6" s="728"/>
      <c r="J6" s="728"/>
      <c r="K6" s="728"/>
      <c r="L6" s="728"/>
      <c r="M6" s="729"/>
    </row>
    <row r="7" spans="1:13" ht="15.75" customHeight="1" thickBot="1">
      <c r="A7" s="715" t="s">
        <v>15</v>
      </c>
      <c r="B7" s="716"/>
      <c r="C7" s="716"/>
      <c r="D7" s="717"/>
      <c r="E7" s="727"/>
      <c r="F7" s="728"/>
      <c r="G7" s="728"/>
      <c r="H7" s="728"/>
      <c r="I7" s="728"/>
      <c r="J7" s="728"/>
      <c r="K7" s="728"/>
      <c r="L7" s="728"/>
      <c r="M7" s="729"/>
    </row>
    <row r="8" spans="1:13" ht="15.75" customHeight="1" thickBot="1">
      <c r="A8" s="732" t="s">
        <v>5</v>
      </c>
      <c r="B8" s="732"/>
      <c r="C8" s="732"/>
      <c r="D8" s="733"/>
      <c r="E8" s="734"/>
      <c r="F8" s="735"/>
      <c r="G8" s="735"/>
      <c r="H8" s="735"/>
      <c r="I8" s="735"/>
      <c r="J8" s="735"/>
      <c r="K8" s="735"/>
      <c r="L8" s="735"/>
      <c r="M8" s="736"/>
    </row>
    <row r="9" spans="1:13" ht="15.75" customHeight="1" thickBot="1">
      <c r="A9" s="715" t="s">
        <v>103</v>
      </c>
      <c r="B9" s="716"/>
      <c r="C9" s="716"/>
      <c r="D9" s="717"/>
      <c r="E9" s="734"/>
      <c r="F9" s="737"/>
      <c r="G9" s="737"/>
      <c r="H9" s="737"/>
      <c r="I9" s="737"/>
      <c r="J9" s="737"/>
      <c r="K9" s="737"/>
      <c r="L9" s="737"/>
      <c r="M9" s="738"/>
    </row>
    <row r="10" spans="1:13" ht="15.75" customHeight="1" thickBot="1">
      <c r="A10" s="739"/>
      <c r="B10" s="740"/>
      <c r="C10" s="740"/>
      <c r="D10" s="741"/>
      <c r="E10" s="741"/>
      <c r="F10" s="741"/>
      <c r="G10" s="741"/>
      <c r="H10" s="741"/>
      <c r="I10" s="741"/>
      <c r="J10" s="742"/>
      <c r="K10" s="742"/>
      <c r="L10" s="742"/>
      <c r="M10" s="741"/>
    </row>
    <row r="11" spans="1:13" ht="76.5" customHeight="1" thickBot="1">
      <c r="A11" s="97" t="s">
        <v>31</v>
      </c>
      <c r="B11" s="97" t="s">
        <v>24</v>
      </c>
      <c r="C11" s="97" t="s">
        <v>88</v>
      </c>
      <c r="D11" s="98" t="s">
        <v>32</v>
      </c>
      <c r="E11" s="99" t="s">
        <v>89</v>
      </c>
      <c r="F11" s="100" t="s">
        <v>90</v>
      </c>
      <c r="G11" s="101" t="s">
        <v>91</v>
      </c>
      <c r="H11" s="100" t="s">
        <v>92</v>
      </c>
      <c r="I11" s="97" t="s">
        <v>93</v>
      </c>
      <c r="J11" s="100" t="s">
        <v>94</v>
      </c>
      <c r="K11" s="102" t="s">
        <v>95</v>
      </c>
      <c r="L11" s="100" t="s">
        <v>96</v>
      </c>
      <c r="M11" s="103" t="s">
        <v>97</v>
      </c>
    </row>
    <row r="12" spans="1:13" ht="15.75" customHeight="1" thickBot="1">
      <c r="A12" s="104"/>
      <c r="B12" s="104"/>
      <c r="C12" s="105"/>
      <c r="D12" s="106"/>
      <c r="E12" s="107" t="s">
        <v>283</v>
      </c>
      <c r="F12" s="108" t="s">
        <v>283</v>
      </c>
      <c r="G12" s="109" t="s">
        <v>283</v>
      </c>
      <c r="H12" s="110"/>
      <c r="I12" s="110"/>
      <c r="J12" s="111"/>
      <c r="K12" s="110"/>
      <c r="L12" s="112"/>
      <c r="M12" s="113" t="e">
        <f>E12+H12+I12+J12+K12+L12</f>
        <v>#VALUE!</v>
      </c>
    </row>
    <row r="13" spans="1:13" ht="15.75" customHeight="1" thickBot="1">
      <c r="A13" s="114"/>
      <c r="B13" s="114"/>
      <c r="C13" s="115"/>
      <c r="D13" s="116"/>
      <c r="E13" s="117"/>
      <c r="F13" s="118"/>
      <c r="G13" s="109"/>
      <c r="H13" s="110"/>
      <c r="I13" s="110"/>
      <c r="J13" s="111"/>
      <c r="K13" s="119"/>
      <c r="L13" s="120"/>
      <c r="M13" s="113">
        <f aca="true" t="shared" si="0" ref="M13:M32">E13+H13+I13+J13+K13+L13</f>
        <v>0</v>
      </c>
    </row>
    <row r="14" spans="1:13" ht="15.75" customHeight="1" thickBot="1">
      <c r="A14" s="114"/>
      <c r="B14" s="114"/>
      <c r="C14" s="115"/>
      <c r="D14" s="116"/>
      <c r="E14" s="117"/>
      <c r="F14" s="118"/>
      <c r="G14" s="109"/>
      <c r="H14" s="110"/>
      <c r="I14" s="110"/>
      <c r="J14" s="111"/>
      <c r="K14" s="119"/>
      <c r="L14" s="120"/>
      <c r="M14" s="113">
        <f t="shared" si="0"/>
        <v>0</v>
      </c>
    </row>
    <row r="15" spans="1:13" ht="15.75" customHeight="1" thickBot="1">
      <c r="A15" s="114"/>
      <c r="B15" s="114"/>
      <c r="C15" s="115"/>
      <c r="D15" s="116"/>
      <c r="E15" s="117"/>
      <c r="F15" s="118"/>
      <c r="G15" s="109"/>
      <c r="H15" s="110"/>
      <c r="I15" s="110"/>
      <c r="J15" s="111"/>
      <c r="K15" s="119"/>
      <c r="L15" s="120"/>
      <c r="M15" s="113">
        <f t="shared" si="0"/>
        <v>0</v>
      </c>
    </row>
    <row r="16" spans="1:13" ht="15.75" customHeight="1" thickBot="1">
      <c r="A16" s="114"/>
      <c r="B16" s="114"/>
      <c r="C16" s="115"/>
      <c r="D16" s="116"/>
      <c r="E16" s="117"/>
      <c r="F16" s="118"/>
      <c r="G16" s="109"/>
      <c r="H16" s="110"/>
      <c r="I16" s="110"/>
      <c r="J16" s="111"/>
      <c r="K16" s="119"/>
      <c r="L16" s="120"/>
      <c r="M16" s="113">
        <f t="shared" si="0"/>
        <v>0</v>
      </c>
    </row>
    <row r="17" spans="1:13" ht="15.75" customHeight="1" thickBot="1">
      <c r="A17" s="114"/>
      <c r="B17" s="114"/>
      <c r="C17" s="115"/>
      <c r="D17" s="116"/>
      <c r="E17" s="117"/>
      <c r="F17" s="118"/>
      <c r="G17" s="109"/>
      <c r="H17" s="110"/>
      <c r="I17" s="110"/>
      <c r="J17" s="111"/>
      <c r="K17" s="119"/>
      <c r="L17" s="120"/>
      <c r="M17" s="113">
        <f t="shared" si="0"/>
        <v>0</v>
      </c>
    </row>
    <row r="18" spans="1:13" ht="15.75" customHeight="1" thickBot="1">
      <c r="A18" s="114"/>
      <c r="B18" s="114"/>
      <c r="C18" s="115"/>
      <c r="D18" s="116"/>
      <c r="E18" s="117"/>
      <c r="F18" s="118"/>
      <c r="G18" s="109"/>
      <c r="H18" s="110"/>
      <c r="I18" s="110"/>
      <c r="J18" s="111"/>
      <c r="K18" s="119"/>
      <c r="L18" s="120"/>
      <c r="M18" s="113">
        <f t="shared" si="0"/>
        <v>0</v>
      </c>
    </row>
    <row r="19" spans="1:13" ht="15.75" customHeight="1" thickBot="1">
      <c r="A19" s="114"/>
      <c r="B19" s="114"/>
      <c r="C19" s="115"/>
      <c r="D19" s="116"/>
      <c r="E19" s="117"/>
      <c r="F19" s="118"/>
      <c r="G19" s="109"/>
      <c r="H19" s="110"/>
      <c r="I19" s="110"/>
      <c r="J19" s="111"/>
      <c r="K19" s="119"/>
      <c r="L19" s="120"/>
      <c r="M19" s="113">
        <f t="shared" si="0"/>
        <v>0</v>
      </c>
    </row>
    <row r="20" spans="1:13" ht="15.75" customHeight="1" thickBot="1">
      <c r="A20" s="114"/>
      <c r="B20" s="114"/>
      <c r="C20" s="115"/>
      <c r="D20" s="116"/>
      <c r="E20" s="117"/>
      <c r="F20" s="118"/>
      <c r="G20" s="109"/>
      <c r="H20" s="110"/>
      <c r="I20" s="110"/>
      <c r="J20" s="111"/>
      <c r="K20" s="119"/>
      <c r="L20" s="120"/>
      <c r="M20" s="113">
        <f t="shared" si="0"/>
        <v>0</v>
      </c>
    </row>
    <row r="21" spans="1:13" ht="15.75" customHeight="1" thickBot="1">
      <c r="A21" s="114"/>
      <c r="B21" s="114"/>
      <c r="C21" s="115"/>
      <c r="D21" s="116"/>
      <c r="E21" s="117"/>
      <c r="F21" s="118"/>
      <c r="G21" s="109"/>
      <c r="H21" s="110"/>
      <c r="I21" s="110"/>
      <c r="J21" s="111"/>
      <c r="K21" s="119"/>
      <c r="L21" s="120"/>
      <c r="M21" s="113">
        <f t="shared" si="0"/>
        <v>0</v>
      </c>
    </row>
    <row r="22" spans="1:13" ht="15.75" customHeight="1" thickBot="1">
      <c r="A22" s="114"/>
      <c r="B22" s="114"/>
      <c r="C22" s="115"/>
      <c r="D22" s="116"/>
      <c r="E22" s="117"/>
      <c r="F22" s="118"/>
      <c r="G22" s="109"/>
      <c r="H22" s="110"/>
      <c r="I22" s="110"/>
      <c r="J22" s="111"/>
      <c r="K22" s="119"/>
      <c r="L22" s="120"/>
      <c r="M22" s="113">
        <f t="shared" si="0"/>
        <v>0</v>
      </c>
    </row>
    <row r="23" spans="1:13" ht="15.75" customHeight="1" thickBot="1">
      <c r="A23" s="114"/>
      <c r="B23" s="114"/>
      <c r="C23" s="115"/>
      <c r="D23" s="116"/>
      <c r="E23" s="117"/>
      <c r="F23" s="118"/>
      <c r="G23" s="109"/>
      <c r="H23" s="110"/>
      <c r="I23" s="110"/>
      <c r="J23" s="111"/>
      <c r="K23" s="119"/>
      <c r="L23" s="120"/>
      <c r="M23" s="113">
        <f t="shared" si="0"/>
        <v>0</v>
      </c>
    </row>
    <row r="24" spans="1:13" ht="15.75" customHeight="1" thickBot="1">
      <c r="A24" s="114"/>
      <c r="B24" s="114"/>
      <c r="C24" s="115"/>
      <c r="D24" s="116"/>
      <c r="E24" s="117"/>
      <c r="F24" s="118"/>
      <c r="G24" s="109"/>
      <c r="H24" s="110"/>
      <c r="I24" s="110"/>
      <c r="J24" s="111"/>
      <c r="K24" s="119"/>
      <c r="L24" s="120"/>
      <c r="M24" s="113">
        <f t="shared" si="0"/>
        <v>0</v>
      </c>
    </row>
    <row r="25" spans="1:13" ht="15.75" customHeight="1" thickBot="1">
      <c r="A25" s="114"/>
      <c r="B25" s="114"/>
      <c r="C25" s="115"/>
      <c r="D25" s="116"/>
      <c r="E25" s="117"/>
      <c r="F25" s="118"/>
      <c r="G25" s="109"/>
      <c r="H25" s="110"/>
      <c r="I25" s="110"/>
      <c r="J25" s="111"/>
      <c r="K25" s="119"/>
      <c r="L25" s="120"/>
      <c r="M25" s="113">
        <f t="shared" si="0"/>
        <v>0</v>
      </c>
    </row>
    <row r="26" spans="1:13" ht="15.75" customHeight="1" thickBot="1">
      <c r="A26" s="114"/>
      <c r="B26" s="114"/>
      <c r="C26" s="115"/>
      <c r="D26" s="116"/>
      <c r="E26" s="117"/>
      <c r="F26" s="118"/>
      <c r="G26" s="109">
        <f aca="true" t="shared" si="1" ref="G26:G33">IF(F26=0,"",E26/F26)</f>
      </c>
      <c r="H26" s="110"/>
      <c r="I26" s="110"/>
      <c r="J26" s="111"/>
      <c r="K26" s="119"/>
      <c r="L26" s="120"/>
      <c r="M26" s="113">
        <f t="shared" si="0"/>
        <v>0</v>
      </c>
    </row>
    <row r="27" spans="1:13" ht="15.75" customHeight="1" thickBot="1">
      <c r="A27" s="114"/>
      <c r="B27" s="114"/>
      <c r="C27" s="115"/>
      <c r="D27" s="116"/>
      <c r="E27" s="117"/>
      <c r="F27" s="118"/>
      <c r="G27" s="109">
        <f t="shared" si="1"/>
      </c>
      <c r="H27" s="110"/>
      <c r="I27" s="110"/>
      <c r="J27" s="111"/>
      <c r="K27" s="119"/>
      <c r="L27" s="120"/>
      <c r="M27" s="113">
        <f t="shared" si="0"/>
        <v>0</v>
      </c>
    </row>
    <row r="28" spans="1:13" ht="15.75" customHeight="1" thickBot="1">
      <c r="A28" s="114"/>
      <c r="B28" s="114"/>
      <c r="C28" s="115"/>
      <c r="D28" s="116"/>
      <c r="E28" s="117"/>
      <c r="F28" s="118"/>
      <c r="G28" s="109">
        <f t="shared" si="1"/>
      </c>
      <c r="H28" s="110"/>
      <c r="I28" s="110"/>
      <c r="J28" s="111"/>
      <c r="K28" s="119"/>
      <c r="L28" s="120"/>
      <c r="M28" s="113">
        <f t="shared" si="0"/>
        <v>0</v>
      </c>
    </row>
    <row r="29" spans="1:13" ht="15.75" customHeight="1" thickBot="1">
      <c r="A29" s="114"/>
      <c r="B29" s="114"/>
      <c r="C29" s="115"/>
      <c r="D29" s="116"/>
      <c r="E29" s="117"/>
      <c r="F29" s="118"/>
      <c r="G29" s="109">
        <f t="shared" si="1"/>
      </c>
      <c r="H29" s="110"/>
      <c r="I29" s="110"/>
      <c r="J29" s="111"/>
      <c r="K29" s="119"/>
      <c r="L29" s="120"/>
      <c r="M29" s="113">
        <f t="shared" si="0"/>
        <v>0</v>
      </c>
    </row>
    <row r="30" spans="1:13" ht="15.75" customHeight="1" thickBot="1">
      <c r="A30" s="114"/>
      <c r="B30" s="114"/>
      <c r="C30" s="115"/>
      <c r="D30" s="116"/>
      <c r="E30" s="117"/>
      <c r="F30" s="118"/>
      <c r="G30" s="109">
        <f t="shared" si="1"/>
      </c>
      <c r="H30" s="110"/>
      <c r="I30" s="110"/>
      <c r="J30" s="111"/>
      <c r="K30" s="119"/>
      <c r="L30" s="120"/>
      <c r="M30" s="113">
        <f t="shared" si="0"/>
        <v>0</v>
      </c>
    </row>
    <row r="31" spans="1:13" ht="15.75" customHeight="1" thickBot="1">
      <c r="A31" s="114"/>
      <c r="B31" s="114"/>
      <c r="C31" s="115"/>
      <c r="D31" s="116"/>
      <c r="E31" s="117"/>
      <c r="F31" s="118"/>
      <c r="G31" s="109">
        <f t="shared" si="1"/>
      </c>
      <c r="H31" s="110"/>
      <c r="I31" s="110"/>
      <c r="J31" s="111"/>
      <c r="K31" s="119"/>
      <c r="L31" s="120"/>
      <c r="M31" s="113">
        <f t="shared" si="0"/>
        <v>0</v>
      </c>
    </row>
    <row r="32" spans="1:13" ht="15.75" customHeight="1" thickBot="1">
      <c r="A32" s="114"/>
      <c r="B32" s="114"/>
      <c r="C32" s="115"/>
      <c r="D32" s="116"/>
      <c r="E32" s="117"/>
      <c r="F32" s="118"/>
      <c r="G32" s="109">
        <f t="shared" si="1"/>
      </c>
      <c r="H32" s="110"/>
      <c r="I32" s="110"/>
      <c r="J32" s="111"/>
      <c r="K32" s="119"/>
      <c r="L32" s="120"/>
      <c r="M32" s="113">
        <f t="shared" si="0"/>
        <v>0</v>
      </c>
    </row>
    <row r="33" spans="1:13" ht="15.75" customHeight="1" thickBot="1">
      <c r="A33" s="114"/>
      <c r="B33" s="121"/>
      <c r="C33" s="122"/>
      <c r="D33" s="123"/>
      <c r="E33" s="124"/>
      <c r="F33" s="118"/>
      <c r="G33" s="109">
        <f t="shared" si="1"/>
      </c>
      <c r="H33" s="125"/>
      <c r="I33" s="125"/>
      <c r="J33" s="126"/>
      <c r="K33" s="127"/>
      <c r="L33" s="128"/>
      <c r="M33" s="113">
        <f>E33+H33+I33+L33+J33+K33</f>
        <v>0</v>
      </c>
    </row>
    <row r="34" spans="1:13" ht="15.75" customHeight="1" thickBot="1">
      <c r="A34" s="129" t="s">
        <v>7</v>
      </c>
      <c r="B34" s="130"/>
      <c r="C34" s="130"/>
      <c r="D34" s="130"/>
      <c r="E34" s="131">
        <f>SUM(E12:E33)</f>
        <v>0</v>
      </c>
      <c r="F34" s="132"/>
      <c r="G34" s="132"/>
      <c r="H34" s="133">
        <f aca="true" t="shared" si="2" ref="H34:M34">SUM(H12:H33)</f>
        <v>0</v>
      </c>
      <c r="I34" s="134">
        <f t="shared" si="2"/>
        <v>0</v>
      </c>
      <c r="J34" s="135">
        <f t="shared" si="2"/>
        <v>0</v>
      </c>
      <c r="K34" s="135">
        <f t="shared" si="2"/>
        <v>0</v>
      </c>
      <c r="L34" s="135">
        <f t="shared" si="2"/>
        <v>0</v>
      </c>
      <c r="M34" s="136" t="e">
        <f t="shared" si="2"/>
        <v>#VALUE!</v>
      </c>
    </row>
    <row r="35" spans="1:13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 customHeight="1">
      <c r="A36" s="56" t="s">
        <v>98</v>
      </c>
      <c r="B36" s="56"/>
      <c r="C36" s="56"/>
      <c r="D36" s="56"/>
      <c r="E36" s="56"/>
      <c r="F36" s="56"/>
      <c r="G36" s="7"/>
      <c r="H36" s="7"/>
      <c r="I36" s="7"/>
      <c r="J36" s="7"/>
      <c r="K36" s="7"/>
      <c r="L36" s="7"/>
      <c r="M36" s="7"/>
    </row>
    <row r="37" spans="1:13" ht="15.75" customHeight="1">
      <c r="A37" s="56" t="s">
        <v>219</v>
      </c>
      <c r="B37" s="56"/>
      <c r="C37" s="56"/>
      <c r="D37" s="56"/>
      <c r="E37" s="56"/>
      <c r="F37" s="56"/>
      <c r="G37" s="7"/>
      <c r="H37" s="7"/>
      <c r="I37" s="7"/>
      <c r="J37" s="7"/>
      <c r="K37" s="7"/>
      <c r="L37" s="7"/>
      <c r="M37" s="7"/>
    </row>
    <row r="38" spans="1:13" ht="15.75" customHeight="1">
      <c r="A38" s="7" t="s">
        <v>286</v>
      </c>
      <c r="B38" s="7"/>
      <c r="C38" s="7"/>
      <c r="D38" s="7"/>
      <c r="E38" s="7"/>
      <c r="F38" s="7"/>
      <c r="G38" s="5"/>
      <c r="H38" s="5"/>
      <c r="M38" s="7"/>
    </row>
    <row r="39" spans="1:13" ht="15.75" customHeight="1" thickBot="1">
      <c r="A39" s="7" t="s">
        <v>287</v>
      </c>
      <c r="B39" s="7"/>
      <c r="C39" s="7"/>
      <c r="D39" s="7"/>
      <c r="E39" s="7"/>
      <c r="F39" s="7"/>
      <c r="G39" s="5"/>
      <c r="H39" s="5"/>
      <c r="M39" s="7"/>
    </row>
    <row r="40" spans="1:13" ht="27" customHeight="1" thickBot="1">
      <c r="A40" s="340" t="s">
        <v>99</v>
      </c>
      <c r="B40" s="723"/>
      <c r="C40" s="723"/>
      <c r="D40" s="724"/>
      <c r="E40" s="7"/>
      <c r="I40" s="715" t="s">
        <v>4</v>
      </c>
      <c r="J40" s="717"/>
      <c r="K40" s="730"/>
      <c r="L40" s="731"/>
      <c r="M40" s="11"/>
    </row>
    <row r="41" spans="1:13" ht="15.75" customHeight="1">
      <c r="A41" s="7"/>
      <c r="B41" s="7"/>
      <c r="C41" s="7"/>
      <c r="D41" s="7"/>
      <c r="E41" s="7"/>
      <c r="F41" s="7"/>
      <c r="G41" s="5"/>
      <c r="H41" s="5"/>
      <c r="I41" s="7"/>
      <c r="J41" s="7"/>
      <c r="K41" s="7"/>
      <c r="L41" s="7"/>
      <c r="M41" s="7"/>
    </row>
    <row r="42" spans="1:13" ht="15.75" customHeight="1">
      <c r="A42" s="10" t="s">
        <v>225</v>
      </c>
      <c r="B42" s="10"/>
      <c r="C42" s="10"/>
      <c r="D42" s="7"/>
      <c r="E42" s="7"/>
      <c r="F42" s="7"/>
      <c r="G42" s="5"/>
      <c r="H42" s="5"/>
      <c r="I42" s="7"/>
      <c r="J42" s="7"/>
      <c r="K42" s="7"/>
      <c r="L42" s="7"/>
      <c r="M42" s="7"/>
    </row>
    <row r="43" ht="15.75" customHeight="1"/>
  </sheetData>
  <sheetProtection/>
  <mergeCells count="19">
    <mergeCell ref="A5:D5"/>
    <mergeCell ref="E5:M5"/>
    <mergeCell ref="I40:J40"/>
    <mergeCell ref="K40:L40"/>
    <mergeCell ref="A8:D8"/>
    <mergeCell ref="E8:M8"/>
    <mergeCell ref="A9:D9"/>
    <mergeCell ref="E9:M9"/>
    <mergeCell ref="A10:M10"/>
    <mergeCell ref="A1:M1"/>
    <mergeCell ref="A2:M2"/>
    <mergeCell ref="A3:M3"/>
    <mergeCell ref="B40:D40"/>
    <mergeCell ref="N3:P3"/>
    <mergeCell ref="A4:M4"/>
    <mergeCell ref="A6:D6"/>
    <mergeCell ref="E6:M6"/>
    <mergeCell ref="A7:D7"/>
    <mergeCell ref="E7:M7"/>
  </mergeCells>
  <printOptions gridLines="1"/>
  <pageMargins left="0.7" right="0.7" top="0.787401575" bottom="0.787401575" header="0.3" footer="0.3"/>
  <pageSetup horizontalDpi="600" verticalDpi="600" orientation="landscape" paperSize="9" scale="51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39"/>
  <sheetViews>
    <sheetView showGridLines="0"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10.140625" style="11" customWidth="1"/>
    <col min="2" max="2" width="28.8515625" style="11" customWidth="1"/>
    <col min="3" max="6" width="13.57421875" style="11" customWidth="1"/>
    <col min="7" max="7" width="22.421875" style="11" customWidth="1"/>
    <col min="8" max="12" width="13.57421875" style="11" customWidth="1"/>
    <col min="13" max="13" width="15.7109375" style="11" customWidth="1"/>
    <col min="14" max="16384" width="9.140625" style="11" customWidth="1"/>
  </cols>
  <sheetData>
    <row r="1" spans="1:13" ht="15.75" customHeight="1">
      <c r="A1" s="632"/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</row>
    <row r="2" spans="1:10" ht="10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</row>
    <row r="3" spans="1:13" ht="15.75" customHeight="1">
      <c r="A3" s="747" t="s">
        <v>101</v>
      </c>
      <c r="B3" s="747"/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</row>
    <row r="4" spans="1:17" ht="18" customHeight="1" thickBot="1">
      <c r="A4" s="748" t="s">
        <v>102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Q4" s="140"/>
    </row>
    <row r="5" spans="1:13" ht="15.75" customHeight="1" thickBot="1">
      <c r="A5" s="749" t="s">
        <v>0</v>
      </c>
      <c r="B5" s="750"/>
      <c r="C5" s="727"/>
      <c r="D5" s="745"/>
      <c r="E5" s="745"/>
      <c r="F5" s="745"/>
      <c r="G5" s="745"/>
      <c r="H5" s="745"/>
      <c r="I5" s="745"/>
      <c r="J5" s="745"/>
      <c r="K5" s="745"/>
      <c r="L5" s="745"/>
      <c r="M5" s="746"/>
    </row>
    <row r="6" spans="1:13" ht="15.75" customHeight="1" thickBot="1">
      <c r="A6" s="743" t="s">
        <v>1</v>
      </c>
      <c r="B6" s="744"/>
      <c r="C6" s="727"/>
      <c r="D6" s="745"/>
      <c r="E6" s="745"/>
      <c r="F6" s="745"/>
      <c r="G6" s="745"/>
      <c r="H6" s="745"/>
      <c r="I6" s="745"/>
      <c r="J6" s="745"/>
      <c r="K6" s="745"/>
      <c r="L6" s="745"/>
      <c r="M6" s="746"/>
    </row>
    <row r="7" spans="1:13" ht="15.75" customHeight="1" thickBot="1">
      <c r="A7" s="749" t="s">
        <v>15</v>
      </c>
      <c r="B7" s="758"/>
      <c r="C7" s="759"/>
      <c r="D7" s="760"/>
      <c r="E7" s="760"/>
      <c r="F7" s="760"/>
      <c r="G7" s="760"/>
      <c r="H7" s="760"/>
      <c r="I7" s="760"/>
      <c r="J7" s="760"/>
      <c r="K7" s="760"/>
      <c r="L7" s="760"/>
      <c r="M7" s="761"/>
    </row>
    <row r="8" spans="1:13" ht="15.75" customHeight="1" thickBot="1">
      <c r="A8" s="749" t="s">
        <v>5</v>
      </c>
      <c r="B8" s="750"/>
      <c r="C8" s="734"/>
      <c r="D8" s="737"/>
      <c r="E8" s="737"/>
      <c r="F8" s="737"/>
      <c r="G8" s="737"/>
      <c r="H8" s="737"/>
      <c r="I8" s="737"/>
      <c r="J8" s="737"/>
      <c r="K8" s="737"/>
      <c r="L8" s="737"/>
      <c r="M8" s="738"/>
    </row>
    <row r="9" spans="1:13" ht="15.75" customHeight="1" thickBot="1">
      <c r="A9" s="749" t="s">
        <v>103</v>
      </c>
      <c r="B9" s="750"/>
      <c r="C9" s="762"/>
      <c r="D9" s="763"/>
      <c r="E9" s="763"/>
      <c r="F9" s="763"/>
      <c r="G9" s="763"/>
      <c r="H9" s="763"/>
      <c r="I9" s="763"/>
      <c r="J9" s="763"/>
      <c r="K9" s="763"/>
      <c r="L9" s="763"/>
      <c r="M9" s="764"/>
    </row>
    <row r="10" spans="1:10" ht="15.75" customHeight="1" thickBot="1">
      <c r="A10" s="751"/>
      <c r="B10" s="752"/>
      <c r="C10" s="753"/>
      <c r="D10" s="753"/>
      <c r="E10" s="753"/>
      <c r="F10" s="753"/>
      <c r="G10" s="753"/>
      <c r="H10" s="753"/>
      <c r="I10" s="753"/>
      <c r="J10" s="753"/>
    </row>
    <row r="11" spans="1:13" ht="69.75" customHeight="1" thickBot="1">
      <c r="A11" s="137" t="s">
        <v>9</v>
      </c>
      <c r="B11" s="137" t="s">
        <v>104</v>
      </c>
      <c r="C11" s="137" t="s">
        <v>105</v>
      </c>
      <c r="D11" s="137" t="s">
        <v>106</v>
      </c>
      <c r="E11" s="137" t="s">
        <v>107</v>
      </c>
      <c r="F11" s="137" t="s">
        <v>108</v>
      </c>
      <c r="G11" s="137" t="s">
        <v>109</v>
      </c>
      <c r="H11" s="137" t="s">
        <v>110</v>
      </c>
      <c r="I11" s="137" t="s">
        <v>111</v>
      </c>
      <c r="J11" s="138" t="s">
        <v>112</v>
      </c>
      <c r="K11" s="137" t="s">
        <v>113</v>
      </c>
      <c r="L11" s="137" t="s">
        <v>114</v>
      </c>
      <c r="M11" s="137" t="s">
        <v>115</v>
      </c>
    </row>
    <row r="12" spans="1:13" ht="15.75" customHeight="1">
      <c r="A12" s="313"/>
      <c r="B12" s="156"/>
      <c r="C12" s="314"/>
      <c r="D12" s="315"/>
      <c r="E12" s="316"/>
      <c r="F12" s="317"/>
      <c r="G12" s="318"/>
      <c r="H12" s="319"/>
      <c r="I12" s="320"/>
      <c r="J12" s="341"/>
      <c r="K12" s="321"/>
      <c r="L12" s="341"/>
      <c r="M12" s="342">
        <f aca="true" t="shared" si="0" ref="M12:M23">IF(E12=0,"",FLOOR((E12*L12),1))</f>
      </c>
    </row>
    <row r="13" spans="1:13" ht="15.75" customHeight="1">
      <c r="A13" s="322"/>
      <c r="B13" s="159"/>
      <c r="C13" s="323"/>
      <c r="D13" s="324"/>
      <c r="E13" s="325"/>
      <c r="F13" s="326"/>
      <c r="G13" s="327"/>
      <c r="H13" s="328"/>
      <c r="I13" s="329"/>
      <c r="J13" s="343">
        <f aca="true" t="shared" si="1" ref="J13:J23">IF(F13=0,"",(G13+H13+I13)/F13)</f>
      </c>
      <c r="K13" s="330"/>
      <c r="L13" s="343">
        <f aca="true" t="shared" si="2" ref="L13:L23">IF(E13=0,"",IF(0.7*J13&gt;2*K13,2*K13,0.7*J13))</f>
      </c>
      <c r="M13" s="344">
        <f t="shared" si="0"/>
      </c>
    </row>
    <row r="14" spans="1:13" ht="15.75" customHeight="1">
      <c r="A14" s="322"/>
      <c r="B14" s="159"/>
      <c r="C14" s="323"/>
      <c r="D14" s="324"/>
      <c r="E14" s="325"/>
      <c r="F14" s="326"/>
      <c r="G14" s="327"/>
      <c r="H14" s="328"/>
      <c r="I14" s="329"/>
      <c r="J14" s="343">
        <f t="shared" si="1"/>
      </c>
      <c r="K14" s="330"/>
      <c r="L14" s="343">
        <f t="shared" si="2"/>
      </c>
      <c r="M14" s="344">
        <f t="shared" si="0"/>
      </c>
    </row>
    <row r="15" spans="1:13" ht="15.75" customHeight="1">
      <c r="A15" s="322"/>
      <c r="B15" s="159"/>
      <c r="C15" s="323"/>
      <c r="D15" s="324"/>
      <c r="E15" s="325"/>
      <c r="F15" s="326"/>
      <c r="G15" s="327"/>
      <c r="H15" s="328"/>
      <c r="I15" s="329"/>
      <c r="J15" s="343">
        <f t="shared" si="1"/>
      </c>
      <c r="K15" s="330"/>
      <c r="L15" s="343">
        <f t="shared" si="2"/>
      </c>
      <c r="M15" s="344">
        <f t="shared" si="0"/>
      </c>
    </row>
    <row r="16" spans="1:13" ht="15.75" customHeight="1">
      <c r="A16" s="322"/>
      <c r="B16" s="159"/>
      <c r="C16" s="323"/>
      <c r="D16" s="324"/>
      <c r="E16" s="325"/>
      <c r="F16" s="326"/>
      <c r="G16" s="327"/>
      <c r="H16" s="328"/>
      <c r="I16" s="329"/>
      <c r="J16" s="343">
        <f t="shared" si="1"/>
      </c>
      <c r="K16" s="330"/>
      <c r="L16" s="343">
        <f t="shared" si="2"/>
      </c>
      <c r="M16" s="344">
        <f t="shared" si="0"/>
      </c>
    </row>
    <row r="17" spans="1:13" ht="15.75" customHeight="1">
      <c r="A17" s="322"/>
      <c r="B17" s="159"/>
      <c r="C17" s="323"/>
      <c r="D17" s="324"/>
      <c r="E17" s="325"/>
      <c r="F17" s="326"/>
      <c r="G17" s="327"/>
      <c r="H17" s="328"/>
      <c r="I17" s="329"/>
      <c r="J17" s="343">
        <f t="shared" si="1"/>
      </c>
      <c r="K17" s="330"/>
      <c r="L17" s="343">
        <f t="shared" si="2"/>
      </c>
      <c r="M17" s="344">
        <f t="shared" si="0"/>
      </c>
    </row>
    <row r="18" spans="1:13" ht="15.75" customHeight="1">
      <c r="A18" s="322"/>
      <c r="B18" s="159"/>
      <c r="C18" s="323"/>
      <c r="D18" s="324"/>
      <c r="E18" s="325"/>
      <c r="F18" s="326"/>
      <c r="G18" s="327"/>
      <c r="H18" s="328"/>
      <c r="I18" s="329"/>
      <c r="J18" s="343">
        <f t="shared" si="1"/>
      </c>
      <c r="K18" s="330"/>
      <c r="L18" s="343">
        <f t="shared" si="2"/>
      </c>
      <c r="M18" s="344">
        <f t="shared" si="0"/>
      </c>
    </row>
    <row r="19" spans="1:13" ht="15.75" customHeight="1">
      <c r="A19" s="322"/>
      <c r="B19" s="159"/>
      <c r="C19" s="323"/>
      <c r="D19" s="324"/>
      <c r="E19" s="325"/>
      <c r="F19" s="326"/>
      <c r="G19" s="327"/>
      <c r="H19" s="328"/>
      <c r="I19" s="329"/>
      <c r="J19" s="343">
        <f t="shared" si="1"/>
      </c>
      <c r="K19" s="330"/>
      <c r="L19" s="343">
        <f t="shared" si="2"/>
      </c>
      <c r="M19" s="344">
        <f t="shared" si="0"/>
      </c>
    </row>
    <row r="20" spans="1:13" ht="15.75" customHeight="1">
      <c r="A20" s="322"/>
      <c r="B20" s="159"/>
      <c r="C20" s="323"/>
      <c r="D20" s="324"/>
      <c r="E20" s="325"/>
      <c r="F20" s="326"/>
      <c r="G20" s="327"/>
      <c r="H20" s="328"/>
      <c r="I20" s="329"/>
      <c r="J20" s="343">
        <f t="shared" si="1"/>
      </c>
      <c r="K20" s="330"/>
      <c r="L20" s="343">
        <f t="shared" si="2"/>
      </c>
      <c r="M20" s="344">
        <f t="shared" si="0"/>
      </c>
    </row>
    <row r="21" spans="1:13" ht="15.75" customHeight="1">
      <c r="A21" s="322"/>
      <c r="B21" s="159"/>
      <c r="C21" s="323"/>
      <c r="D21" s="324"/>
      <c r="E21" s="325"/>
      <c r="F21" s="326"/>
      <c r="G21" s="327"/>
      <c r="H21" s="328"/>
      <c r="I21" s="329"/>
      <c r="J21" s="343">
        <f t="shared" si="1"/>
      </c>
      <c r="K21" s="330"/>
      <c r="L21" s="343">
        <f t="shared" si="2"/>
      </c>
      <c r="M21" s="344">
        <f t="shared" si="0"/>
      </c>
    </row>
    <row r="22" spans="1:13" ht="15.75" customHeight="1">
      <c r="A22" s="322"/>
      <c r="B22" s="159"/>
      <c r="C22" s="323"/>
      <c r="D22" s="324"/>
      <c r="E22" s="325"/>
      <c r="F22" s="326"/>
      <c r="G22" s="327"/>
      <c r="H22" s="328"/>
      <c r="I22" s="329"/>
      <c r="J22" s="343">
        <f t="shared" si="1"/>
      </c>
      <c r="K22" s="330"/>
      <c r="L22" s="343">
        <f t="shared" si="2"/>
      </c>
      <c r="M22" s="344">
        <f t="shared" si="0"/>
      </c>
    </row>
    <row r="23" spans="1:13" ht="15.75" customHeight="1" thickBot="1">
      <c r="A23" s="331"/>
      <c r="B23" s="162"/>
      <c r="C23" s="332"/>
      <c r="D23" s="333"/>
      <c r="E23" s="334"/>
      <c r="F23" s="335"/>
      <c r="G23" s="336"/>
      <c r="H23" s="337"/>
      <c r="I23" s="338"/>
      <c r="J23" s="345">
        <f t="shared" si="1"/>
      </c>
      <c r="K23" s="339"/>
      <c r="L23" s="345">
        <f t="shared" si="2"/>
      </c>
      <c r="M23" s="346">
        <f t="shared" si="0"/>
      </c>
    </row>
    <row r="24" spans="1:13" s="145" customFormat="1" ht="15.75" customHeight="1" thickBot="1">
      <c r="A24" s="141" t="s">
        <v>7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3"/>
      <c r="M24" s="144">
        <f>SUM(M12:M23)</f>
        <v>0</v>
      </c>
    </row>
    <row r="25" spans="1:13" s="148" customFormat="1" ht="15.75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7"/>
    </row>
    <row r="26" spans="1:10" ht="15.75" customHeight="1">
      <c r="A26" s="56" t="s">
        <v>116</v>
      </c>
      <c r="B26" s="56"/>
      <c r="C26" s="7"/>
      <c r="D26" s="7"/>
      <c r="E26" s="7"/>
      <c r="F26" s="7"/>
      <c r="G26" s="7"/>
      <c r="H26" s="7"/>
      <c r="I26" s="7"/>
      <c r="J26" s="7"/>
    </row>
    <row r="27" spans="1:10" ht="15.75" customHeight="1">
      <c r="A27" s="56" t="s">
        <v>219</v>
      </c>
      <c r="B27" s="56"/>
      <c r="C27" s="7"/>
      <c r="D27" s="7"/>
      <c r="E27" s="7"/>
      <c r="F27" s="7"/>
      <c r="G27" s="7"/>
      <c r="H27" s="7"/>
      <c r="I27" s="7"/>
      <c r="J27" s="7"/>
    </row>
    <row r="28" spans="1:13" ht="15.75" customHeight="1">
      <c r="A28" s="754" t="s">
        <v>117</v>
      </c>
      <c r="B28" s="754"/>
      <c r="C28" s="754"/>
      <c r="D28" s="754"/>
      <c r="E28" s="754"/>
      <c r="F28" s="754"/>
      <c r="G28" s="754"/>
      <c r="H28" s="754"/>
      <c r="I28" s="754"/>
      <c r="J28" s="754"/>
      <c r="K28" s="754"/>
      <c r="L28" s="754"/>
      <c r="M28" s="754"/>
    </row>
    <row r="29" spans="1:13" ht="15.7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</row>
    <row r="30" spans="1:10" ht="15.75" customHeight="1" thickBot="1">
      <c r="A30" s="7"/>
      <c r="B30" s="7"/>
      <c r="C30" s="7"/>
      <c r="D30" s="7"/>
      <c r="E30" s="5"/>
      <c r="F30" s="5"/>
      <c r="G30" s="7"/>
      <c r="H30" s="7"/>
      <c r="I30" s="7"/>
      <c r="J30" s="7"/>
    </row>
    <row r="31" spans="1:12" ht="27" customHeight="1" thickBot="1">
      <c r="A31" s="2" t="s">
        <v>99</v>
      </c>
      <c r="B31" s="150"/>
      <c r="C31" s="7"/>
      <c r="H31" s="715" t="s">
        <v>4</v>
      </c>
      <c r="I31" s="717"/>
      <c r="J31" s="755"/>
      <c r="K31" s="756"/>
      <c r="L31" s="757"/>
    </row>
    <row r="32" spans="1:10" ht="15.75" customHeight="1">
      <c r="A32" s="7"/>
      <c r="B32" s="7"/>
      <c r="C32" s="7"/>
      <c r="D32" s="7"/>
      <c r="E32" s="5"/>
      <c r="F32" s="5"/>
      <c r="G32" s="7"/>
      <c r="H32" s="7"/>
      <c r="I32" s="7"/>
      <c r="J32" s="7"/>
    </row>
    <row r="33" spans="1:10" ht="15.75" customHeight="1">
      <c r="A33" s="10" t="s">
        <v>225</v>
      </c>
      <c r="B33" s="7"/>
      <c r="C33" s="7"/>
      <c r="D33" s="7"/>
      <c r="E33" s="5"/>
      <c r="F33" s="5"/>
      <c r="G33" s="7"/>
      <c r="H33" s="7"/>
      <c r="I33" s="7"/>
      <c r="J33" s="7"/>
    </row>
    <row r="34" ht="15" customHeight="1"/>
    <row r="35" ht="12.75" customHeight="1"/>
    <row r="39" ht="12.75">
      <c r="C39" s="151"/>
    </row>
  </sheetData>
  <sheetProtection/>
  <mergeCells count="17">
    <mergeCell ref="A10:J10"/>
    <mergeCell ref="A28:M28"/>
    <mergeCell ref="H31:I31"/>
    <mergeCell ref="J31:L31"/>
    <mergeCell ref="A7:B7"/>
    <mergeCell ref="C7:M7"/>
    <mergeCell ref="A8:B8"/>
    <mergeCell ref="C8:M8"/>
    <mergeCell ref="A9:B9"/>
    <mergeCell ref="C9:M9"/>
    <mergeCell ref="A6:B6"/>
    <mergeCell ref="C6:M6"/>
    <mergeCell ref="A1:M1"/>
    <mergeCell ref="A3:M3"/>
    <mergeCell ref="A4:M4"/>
    <mergeCell ref="A5:B5"/>
    <mergeCell ref="C5:M5"/>
  </mergeCells>
  <conditionalFormatting sqref="L12:M23">
    <cfRule type="cellIs" priority="2" dxfId="2" operator="equal" stopIfTrue="1">
      <formula>"#HODNOTA"</formula>
    </cfRule>
  </conditionalFormatting>
  <conditionalFormatting sqref="J12:K23">
    <cfRule type="expression" priority="1" dxfId="2" stopIfTrue="1">
      <formula>J12=0</formula>
    </cfRule>
  </conditionalFormatting>
  <dataValidations count="2">
    <dataValidation type="whole" operator="greaterThan" allowBlank="1" showInputMessage="1" showErrorMessage="1" error="Zadejte hrubou mzdu v celých Kč!" sqref="G12:G23">
      <formula1>0</formula1>
    </dataValidation>
    <dataValidation type="decimal" operator="greaterThan" allowBlank="1" showInputMessage="1" showErrorMessage="1" error="Zadejte počet hodin!" sqref="E12:F23">
      <formula1>0</formula1>
    </dataValidation>
  </dataValidations>
  <printOptions/>
  <pageMargins left="0.7" right="0.7" top="0.787401575" bottom="0.787401575" header="0.3" footer="0.3"/>
  <pageSetup horizontalDpi="600" verticalDpi="600" orientation="landscape" paperSize="9" scale="6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Petra Hnátová</cp:lastModifiedBy>
  <cp:lastPrinted>2011-09-19T14:30:27Z</cp:lastPrinted>
  <dcterms:created xsi:type="dcterms:W3CDTF">2010-06-09T07:18:54Z</dcterms:created>
  <dcterms:modified xsi:type="dcterms:W3CDTF">2012-01-23T14:24:50Z</dcterms:modified>
  <cp:category/>
  <cp:version/>
  <cp:contentType/>
  <cp:contentStatus/>
</cp:coreProperties>
</file>